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DEP FONCT f (5)" sheetId="1" r:id="rId1"/>
  </sheets>
  <definedNames>
    <definedName name="_xlnm.Print_Titles" localSheetId="0">'DEP FONCT f (5)'!$8:$11</definedName>
  </definedNames>
  <calcPr fullCalcOnLoad="1"/>
</workbook>
</file>

<file path=xl/sharedStrings.xml><?xml version="1.0" encoding="utf-8"?>
<sst xmlns="http://schemas.openxmlformats.org/spreadsheetml/2006/main" count="335" uniqueCount="293">
  <si>
    <t>مجال الشؤون التقنية</t>
  </si>
  <si>
    <t>دراسات عامة</t>
  </si>
  <si>
    <t>الفصل</t>
  </si>
  <si>
    <t>الباب</t>
  </si>
  <si>
    <t xml:space="preserve">المملكة المغربية  </t>
  </si>
  <si>
    <t>وزارة الداخلية</t>
  </si>
  <si>
    <t>ولاية جهة مراكش آسفي و عمالة مراكش</t>
  </si>
  <si>
    <t xml:space="preserve"> جماعة مراكش</t>
  </si>
  <si>
    <t>المديرية العامة للمصالح</t>
  </si>
  <si>
    <t>رمز الميزانية</t>
  </si>
  <si>
    <t>مجال اﻹدارة العامة</t>
  </si>
  <si>
    <t>تعويضات ممثلة للمصاريف</t>
  </si>
  <si>
    <t>تعويضات للرئيس، ولذوي الحق من المستشارين</t>
  </si>
  <si>
    <t>مصاريف نقل الرئيس والمستشارين داخل المملكة</t>
  </si>
  <si>
    <t>مصاريف نقل الرئيس والمستشارين بالخارج</t>
  </si>
  <si>
    <t>مصاريف تنقل الرئيس والمستشارين داخل المملكة</t>
  </si>
  <si>
    <t>مصاريف المهمة بالخارج للرئيس والمستشارين </t>
  </si>
  <si>
    <t>مصاريف تأمين الأعضاء</t>
  </si>
  <si>
    <t>مصاريف الأعياد الوطنية والإحتفالات الرسمية</t>
  </si>
  <si>
    <t>شراء عتاد صغير للتزيين</t>
  </si>
  <si>
    <t>اكتراء عتاد الحفلات</t>
  </si>
  <si>
    <t>شراء التحف الفنية والهدايا لتسليم الجوائز</t>
  </si>
  <si>
    <t>مصاريف الإقامة والإطعام والإستقبال</t>
  </si>
  <si>
    <t>مصاريف النشاط الثقافي والفني</t>
  </si>
  <si>
    <t>المساهمة في مصاريف المنظمات الدولية</t>
  </si>
  <si>
    <t>مصاريف التوأمة</t>
  </si>
  <si>
    <t>مصاريف النقل داخل المملكة</t>
  </si>
  <si>
    <t>مصاريف النقل بالخارج</t>
  </si>
  <si>
    <t>مصاريف المهمة بالخارج</t>
  </si>
  <si>
    <t>مصاريف الإقامة والإطعام والإستقبال </t>
  </si>
  <si>
    <t>إشتراكات ووثائق</t>
  </si>
  <si>
    <t>اشتراك في الجرائد الرسمية والجرائد والمجلات</t>
  </si>
  <si>
    <t>اشتراك في وكالات الأنباء</t>
  </si>
  <si>
    <t>اشتراك في شبكات الأنباء</t>
  </si>
  <si>
    <t>شراء وثائق مختلفة</t>
  </si>
  <si>
    <t>تنظيم الندوات والمناظرات والتداريب</t>
  </si>
  <si>
    <t>مصاريف الإستقبال</t>
  </si>
  <si>
    <t>مصاريف الإيواء والإطعام</t>
  </si>
  <si>
    <t>مصاريف النقل </t>
  </si>
  <si>
    <t>لوازم ومطبوعات</t>
  </si>
  <si>
    <t>كراء العتاد التعليمي</t>
  </si>
  <si>
    <t>مصاريف الأتعاب </t>
  </si>
  <si>
    <t>التعويضات</t>
  </si>
  <si>
    <t>مصاريف التنشيط</t>
  </si>
  <si>
    <t>الأنشطة المتعلقة بتسيير الموظفين</t>
  </si>
  <si>
    <t>الرواتب الأساسية</t>
  </si>
  <si>
    <t>الرواتب والتعويضات القارة للموظفين الرسميين ومتلائمهم</t>
  </si>
  <si>
    <t>الأجور والتعويضات القارة للموظفين المؤقتين</t>
  </si>
  <si>
    <t>أجور الأعوان العرضيين</t>
  </si>
  <si>
    <t>تعويضات مختلفة</t>
  </si>
  <si>
    <t>تعويضات عن الأشغال الإضافية</t>
  </si>
  <si>
    <t>تعويضات عن الصندوق</t>
  </si>
  <si>
    <t>تلف السندات</t>
  </si>
  <si>
    <t>التعويضات عن الأشغال الشاقة والموسخة</t>
  </si>
  <si>
    <t>تعويضات عن السندات</t>
  </si>
  <si>
    <t>تغطية وفوائد إجتماعية</t>
  </si>
  <si>
    <t>مساهمة أرباب العمل في الصندوق المغربي للتقاعد</t>
  </si>
  <si>
    <t>المساهمات في النظام الجماعي لمنح رواتب التقاعد</t>
  </si>
  <si>
    <t>المساهمات في منظمات الإحتياط الإجتماعي </t>
  </si>
  <si>
    <t>التعويض عن الولادة</t>
  </si>
  <si>
    <t>الإعانة الإستثنائية للسكنى</t>
  </si>
  <si>
    <t>لباس الأعوان المستخدمين</t>
  </si>
  <si>
    <t>نقل وتنقل الموظفين</t>
  </si>
  <si>
    <t>مصاريف التنقل داخل المملكة</t>
  </si>
  <si>
    <t>مصاريف التداريب</t>
  </si>
  <si>
    <t>الانشطة المتعلقة بوسائل التسيير الاخرى</t>
  </si>
  <si>
    <t>الإكتراء</t>
  </si>
  <si>
    <t>اكتراء بنايات إدارية</t>
  </si>
  <si>
    <t>اكتراء أراضي </t>
  </si>
  <si>
    <t>اكتراء آليات النقل وآليات أخرى</t>
  </si>
  <si>
    <t>اكتراء عتاد معلوماتي</t>
  </si>
  <si>
    <t>العناية والمحافظة على البنايات والعتاد التقني</t>
  </si>
  <si>
    <t>الصيانة والمحافظة على البنايات الإدارية</t>
  </si>
  <si>
    <t>الصيانة الإعتيادية لدور السكني</t>
  </si>
  <si>
    <t>الصيانة والإصلاح الإعتيادي للعتاد المعلوماتي</t>
  </si>
  <si>
    <t>الصيانة الإعتيادية لشبكة الهاتف والماء والكهرباء</t>
  </si>
  <si>
    <t>الصيانة الإعتيادية للعتاد التقني</t>
  </si>
  <si>
    <t>لوازم المكتب ، مواد الطباعة ، أوراق ومطبوعات </t>
  </si>
  <si>
    <t>لوازم العتاد التقني والمعلوماتي</t>
  </si>
  <si>
    <t>لوازم ومنتوجات النشر</t>
  </si>
  <si>
    <t>مرأب السيارات والآليات </t>
  </si>
  <si>
    <t>شراء الوقود والزيوت </t>
  </si>
  <si>
    <t>قطع الغيار والإطارات المطاطية للسيارات والآليات</t>
  </si>
  <si>
    <t>صيانة وإصلاح السيارات والآليات</t>
  </si>
  <si>
    <t>مصاريف تأمين السيارات والآليات </t>
  </si>
  <si>
    <t>الضريبة الخاصة على السيارات</t>
  </si>
  <si>
    <t>مواد البناء</t>
  </si>
  <si>
    <t>شراء المواد الخام من المقالع</t>
  </si>
  <si>
    <t>شراء الإسمنت والأرصفة والزليج</t>
  </si>
  <si>
    <t>شراء الخشب</t>
  </si>
  <si>
    <t>شراءمواد حديدية وقوادس وجامع المياه</t>
  </si>
  <si>
    <t>شراء الزجاج </t>
  </si>
  <si>
    <t>شراء الصباغة</t>
  </si>
  <si>
    <t>شراء اللوازم الصحية ومواد الترصيص</t>
  </si>
  <si>
    <t>شراء العتاد الكهربائي الصغير</t>
  </si>
  <si>
    <t>شراء الزفت</t>
  </si>
  <si>
    <t>شراء الجير </t>
  </si>
  <si>
    <t>شراء الطوب</t>
  </si>
  <si>
    <t>مواد حفظ الصحة</t>
  </si>
  <si>
    <t>شراء مواد الصيانة المنزلية</t>
  </si>
  <si>
    <t>شراء المواد المطهرة</t>
  </si>
  <si>
    <t>شراء مداد طبع اللحوم</t>
  </si>
  <si>
    <t>شراء مواد التشحيم</t>
  </si>
  <si>
    <t>صيانة وتجديد العتاد الصغير</t>
  </si>
  <si>
    <t>دراسات ، أبحاث وأتعاب</t>
  </si>
  <si>
    <t>أتعاب </t>
  </si>
  <si>
    <t>مصاريف الدراسات التقنية والتحاليل</t>
  </si>
  <si>
    <t>مصاريف أخرى للإدارة العامة</t>
  </si>
  <si>
    <t>مستحقات استهلاك الكهرباء</t>
  </si>
  <si>
    <t>مستحقات استهلاك الماء </t>
  </si>
  <si>
    <t>مصاريف التدفئة وموادها</t>
  </si>
  <si>
    <t>رسوم ومستحقات المواصلات اللاسلكية</t>
  </si>
  <si>
    <t>رسوم بريدية ومصاريف المراسلات</t>
  </si>
  <si>
    <t>التأمين عن الحريق وعن المسؤولية المدنية</t>
  </si>
  <si>
    <t> إعلانات قانونية ، إدراجات و مصاريف النشر</t>
  </si>
  <si>
    <t>ضرائب ورسوم</t>
  </si>
  <si>
    <t>الأنشطة المالية المتعلقة بتسديد الديون</t>
  </si>
  <si>
    <t>قروض من لدن المؤسسات المالية</t>
  </si>
  <si>
    <t>التسبيقات الممنوحة من طرف الخزينة العامة للمملكة</t>
  </si>
  <si>
    <t>فوائد القروض</t>
  </si>
  <si>
    <t>فوائد القروض الممنوحة من طرف صندوق التجهيز الجماعي</t>
  </si>
  <si>
    <t>تحملات مالية أخرى</t>
  </si>
  <si>
    <t>فوائد التأخير</t>
  </si>
  <si>
    <t>المساعدة الإجتماعية</t>
  </si>
  <si>
    <t>الإعانة المقدمة للجمعيات والمؤسسات المحلية</t>
  </si>
  <si>
    <t>إعانات مقدمة لجمعيات الأعمال الإجتماعية  للموظفين</t>
  </si>
  <si>
    <t>إعانات مقدمة للمؤسسات الخيرية العمومية </t>
  </si>
  <si>
    <t>إعانات لمؤسسات أخرى اجتماعية</t>
  </si>
  <si>
    <t>الهبات والمعونات</t>
  </si>
  <si>
    <t>مصاريف الختانة </t>
  </si>
  <si>
    <t>مصاريف نقل الأطفال للمخيمات</t>
  </si>
  <si>
    <t>مصاريف استشفاء المعوزين</t>
  </si>
  <si>
    <t>مساعدات للرياضة والإستجمام</t>
  </si>
  <si>
    <t>الجمعيات والفرق الرياضية</t>
  </si>
  <si>
    <t>إعانات للجمعيات الرياضية</t>
  </si>
  <si>
    <t>ملاعب ،قاعات ومركبات رياضية</t>
  </si>
  <si>
    <t>شراء لوازم الرياضة</t>
  </si>
  <si>
    <t>العلاجات الأساسية والمحافظة على الصحة</t>
  </si>
  <si>
    <t>مواد صحية وصيدلية</t>
  </si>
  <si>
    <t>شراء مواد إبادة الفئران</t>
  </si>
  <si>
    <t>شراء المبيدات للطفيليات والحشرات</t>
  </si>
  <si>
    <t>شراء عتاد صغير للمكاتب البلدية للصحة</t>
  </si>
  <si>
    <t>حملات التلقيح</t>
  </si>
  <si>
    <t>شراء مواد التلقيح</t>
  </si>
  <si>
    <t>شراء عتاد صغير للتلقيح</t>
  </si>
  <si>
    <t>التعليم الثانوي</t>
  </si>
  <si>
    <t>شراء الكتب للمكتبات</t>
  </si>
  <si>
    <t>التكوين المهني</t>
  </si>
  <si>
    <t>مراكز التكوين</t>
  </si>
  <si>
    <t>مصاريف التكوين المستمر للمنتخبين</t>
  </si>
  <si>
    <t>مصاريف التكوين المستمر لموظفي الجماعة</t>
  </si>
  <si>
    <t>الثقافة و الفنون الجميلة</t>
  </si>
  <si>
    <t xml:space="preserve">شراء الكتب </t>
  </si>
  <si>
    <t xml:space="preserve">تسفير الكتب و السجلات المختلفة </t>
  </si>
  <si>
    <t>المسارح</t>
  </si>
  <si>
    <t>شراء عتاد صغير</t>
  </si>
  <si>
    <t>الصيانة الإعتيادية للبنايات</t>
  </si>
  <si>
    <t>الصيانة والإصلاحات الإعتيادية للعتاد</t>
  </si>
  <si>
    <t>منح لصالح الجمعيات</t>
  </si>
  <si>
    <t>الانشطة الدينية</t>
  </si>
  <si>
    <t>طقوس دينية</t>
  </si>
  <si>
    <t>مصاريف الطقوس</t>
  </si>
  <si>
    <t>المقابر ومصالح دفن الأموات</t>
  </si>
  <si>
    <t>الصيانة والإصلاحات الإعتيادية للمقابر</t>
  </si>
  <si>
    <t>التعمير، السكن، والمحافظة على البيئة</t>
  </si>
  <si>
    <t>السكن، المناطق الخضراء، الحدائق والمحافظة على البيئة</t>
  </si>
  <si>
    <t>شراء الأشجار والأغراس</t>
  </si>
  <si>
    <t>شراء البذور والأزهار للمغارس والمشاتل</t>
  </si>
  <si>
    <t>شراء الأسمدة</t>
  </si>
  <si>
    <t>شراء عتاد صغير للتشوير</t>
  </si>
  <si>
    <t>شراء القواديس ومجامع المياه من الصلب</t>
  </si>
  <si>
    <t>الصيانة والمحافظة على الممتلكات</t>
  </si>
  <si>
    <t>الصيانة الإعتيادية للمناطق الخضراء والحدائق والغابات</t>
  </si>
  <si>
    <t>صيانة الساحات العمومية والمنتزهات ومرافق السيارات  والمزابل  العمومية</t>
  </si>
  <si>
    <t>صيانة الشواطىء و المسابح</t>
  </si>
  <si>
    <t>الصيانة الإعتيادية للطرقات</t>
  </si>
  <si>
    <t>صيانة البنايات التقنية </t>
  </si>
  <si>
    <t>صيانة المنشآت الرياضية</t>
  </si>
  <si>
    <t>صيانة منشآت الماء الصالح للشرب</t>
  </si>
  <si>
    <t>صيانة منشآت الإنارة العمومية</t>
  </si>
  <si>
    <t>صيانة منشآت أخرى</t>
  </si>
  <si>
    <t>الإنارة العمومية</t>
  </si>
  <si>
    <t>الصيانة والمحافظة</t>
  </si>
  <si>
    <t>الصيانة الإعتيادية لمنشآت الإنارة العمومية </t>
  </si>
  <si>
    <t>شراء عتاد الصيانة</t>
  </si>
  <si>
    <t>استهلاك الإنارة العمومية</t>
  </si>
  <si>
    <t>نقط الماء</t>
  </si>
  <si>
    <t>المستحقات-نقط الماء -</t>
  </si>
  <si>
    <t>الصناعة التقليدية</t>
  </si>
  <si>
    <t>مجال الدعم </t>
  </si>
  <si>
    <t>دعم أنشطة مختلفة</t>
  </si>
  <si>
    <t>سداد للخواص</t>
  </si>
  <si>
    <t>سداد للمقاولات</t>
  </si>
  <si>
    <t>صوائر المسطرة وإقامة الدعاوي</t>
  </si>
  <si>
    <t>الدعم من خلال المصاريف الطارئة</t>
  </si>
  <si>
    <t>الموظفين </t>
  </si>
  <si>
    <t>العتاد وصوائر التسيير</t>
  </si>
  <si>
    <t>دفعات لحساب النفقات من المبالغ  المرصودة لفائدة المقاطعات</t>
  </si>
  <si>
    <t>دفعات للحساب الخصوصي الثراث الشفهي</t>
  </si>
  <si>
    <t>دفعات أخرى </t>
  </si>
  <si>
    <t>دفعات لمصلحة الاستقبال و المساعدة و تقييم البرامج</t>
  </si>
  <si>
    <t>دفعات للمختبرات العمومية و المصالح التابعة لوزارة الصحة مصاريف التحاليل</t>
  </si>
  <si>
    <t xml:space="preserve">دفعات للمكتب الجهوي للحوز </t>
  </si>
  <si>
    <t>دفعات لمؤسسة محمد السادس لحماية البيئة</t>
  </si>
  <si>
    <t xml:space="preserve">     مصاريف تهيييء لوائح أجور الموظفين من طرف مؤسسات أخرى</t>
  </si>
  <si>
    <r>
      <t>ا</t>
    </r>
    <r>
      <rPr>
        <sz val="10"/>
        <rFont val="Arial"/>
        <family val="2"/>
      </rPr>
      <t>ﻹ</t>
    </r>
    <r>
      <rPr>
        <sz val="10"/>
        <rFont val="Times New Roman"/>
        <family val="1"/>
      </rPr>
      <t>شتراك في شبكة الماء و الكهرباء</t>
    </r>
  </si>
  <si>
    <r>
      <t>الصيانة الإعتيادية لعتاد وأثا</t>
    </r>
    <r>
      <rPr>
        <sz val="10"/>
        <rFont val="Arial"/>
        <family val="2"/>
      </rPr>
      <t>ﺙ</t>
    </r>
    <r>
      <rPr>
        <sz val="10"/>
        <rFont val="Times New Roman"/>
        <family val="1"/>
      </rPr>
      <t> المكاتب</t>
    </r>
  </si>
  <si>
    <r>
      <t>شراء ا</t>
    </r>
    <r>
      <rPr>
        <sz val="10"/>
        <rFont val="Arial"/>
        <family val="2"/>
      </rPr>
      <t>ﻵ</t>
    </r>
    <r>
      <rPr>
        <sz val="10"/>
        <rFont val="Times New Roman"/>
        <family val="1"/>
      </rPr>
      <t>جر</t>
    </r>
  </si>
  <si>
    <r>
      <t>الم</t>
    </r>
    <r>
      <rPr>
        <b/>
        <u val="single"/>
        <sz val="10"/>
        <rFont val="Arial"/>
        <family val="2"/>
      </rPr>
      <t>ذ</t>
    </r>
    <r>
      <rPr>
        <b/>
        <u val="single"/>
        <sz val="10"/>
        <rFont val="Times New Roman"/>
        <family val="1"/>
      </rPr>
      <t>ابح والمحاجز</t>
    </r>
  </si>
  <si>
    <r>
      <t>المستحقات -ا</t>
    </r>
    <r>
      <rPr>
        <sz val="10"/>
        <rFont val="Arial"/>
        <family val="2"/>
      </rPr>
      <t>ﻹ</t>
    </r>
    <r>
      <rPr>
        <sz val="10"/>
        <rFont val="Times New Roman"/>
        <family val="1"/>
      </rPr>
      <t>نارة العمومية-</t>
    </r>
  </si>
  <si>
    <r>
      <t xml:space="preserve">سداد و </t>
    </r>
    <r>
      <rPr>
        <b/>
        <sz val="10"/>
        <rFont val="Arial"/>
        <family val="2"/>
      </rPr>
      <t>ﺇ</t>
    </r>
    <r>
      <rPr>
        <b/>
        <sz val="10"/>
        <rFont val="Times New Roman"/>
        <family val="1"/>
      </rPr>
      <t>رجاع الحقوق و الرسوم و الواجبات المحصلة بغير حق</t>
    </r>
  </si>
  <si>
    <r>
      <t xml:space="preserve">دفعات لحساب النفقات من المبالغ  المرصودة </t>
    </r>
    <r>
      <rPr>
        <sz val="10"/>
        <rFont val="Arial"/>
        <family val="2"/>
      </rPr>
      <t>ﻷ</t>
    </r>
    <r>
      <rPr>
        <sz val="10"/>
        <rFont val="Times New Roman"/>
        <family val="1"/>
      </rPr>
      <t>مور خصوصية المبادرة المحلية للتنمية البشرية</t>
    </r>
  </si>
  <si>
    <t>المركبات المالية</t>
  </si>
  <si>
    <t>الإنجازات</t>
  </si>
  <si>
    <t>توقعات البرمجة</t>
  </si>
  <si>
    <t>التكاليف</t>
  </si>
  <si>
    <t>1تحملات التسيير</t>
  </si>
  <si>
    <t>المجموع</t>
  </si>
  <si>
    <t>المصاريف المتعلقة بأرجاع الدين و الأمدادات الممنوحة من لدن الجماعة الترابية</t>
  </si>
  <si>
    <t>النفقات المتعلقة بتنفيد  القرارات والأحكام القضائية الصادرة ضد الجماعة الترابية</t>
  </si>
  <si>
    <t>النفقات الطارئة و المخصصات الأجتماعية</t>
  </si>
  <si>
    <t>النفقات المختلفة بتدخل الجماعة</t>
  </si>
  <si>
    <t>مجموع تحملات التسيير</t>
  </si>
  <si>
    <t>تعويضات عن الضرر لصالح الخواص</t>
  </si>
  <si>
    <t>شراء منتوجات خاصة بالمختبر</t>
  </si>
  <si>
    <t xml:space="preserve">منح لفائدة الجمعيات الثقافية </t>
  </si>
  <si>
    <t>قسم الميزانية و المحاسبة</t>
  </si>
  <si>
    <t>النفقات المتعلقة بالتسديدات  و التخفيضات و الأرجاعات الضريبية</t>
  </si>
  <si>
    <t>النفقات المتعلقة بالألتزامات المالية الناتجة عن الأتفاقيات و العقود المبرمة من لدن الجماعة الترابية *</t>
  </si>
  <si>
    <t xml:space="preserve">انظر الملحق المتعلق ببيان المبالغ المخصصة للاتفاقيات المبرمة مع الجماعة </t>
  </si>
  <si>
    <t>مصاريف نقل الاموات و الدفن</t>
  </si>
  <si>
    <t xml:space="preserve">مساعدات و دعم الجمعيات </t>
  </si>
  <si>
    <t>دفعات للوكالة المستقلة للنقل الحضري مراكش</t>
  </si>
  <si>
    <t>دفعات لفائدة الجامعات</t>
  </si>
  <si>
    <t>مصاريف التكوين المستمر لموظفي الجماعة</t>
  </si>
  <si>
    <t>دفعات لفائدة الشركات الخاصة مقابل الخدمات التي تسديها للجماعات الترابية</t>
  </si>
  <si>
    <t>تعويضات على الاشراف على المباريات و الامتحانات</t>
  </si>
  <si>
    <t>الصيانة الاعتيادية لبنايات المستوصفات</t>
  </si>
  <si>
    <t>التعليم الابتدائي</t>
  </si>
  <si>
    <t>الصيانة الاعتيادية لبنايات</t>
  </si>
  <si>
    <t>الصيانة و الاصلاح الاعتيادي للبنايات</t>
  </si>
  <si>
    <t>مصاريف تنفيد الاحكام القضائية  و الاتفاقيات</t>
  </si>
  <si>
    <t>البرنامج</t>
  </si>
  <si>
    <t>المشروع</t>
  </si>
  <si>
    <t>السطر</t>
  </si>
  <si>
    <t>تعويضات عن المسؤولية</t>
  </si>
  <si>
    <t>اجور المتعاقدين</t>
  </si>
  <si>
    <t>إعانات للفرق الرياضية-</t>
  </si>
  <si>
    <t>سنة 2018</t>
  </si>
  <si>
    <t>سنة 2022</t>
  </si>
  <si>
    <t>تأمين الموظفين و الاعوان</t>
  </si>
  <si>
    <t>شراء المواد الصحية للمكاتب البلدية الصحية و المراكز الأستشفائية</t>
  </si>
  <si>
    <t>شراء المواد للوقاية الصحية  للمكاتب البلدية للصحة و المراكز الاستشفائية و المستوصفات</t>
  </si>
  <si>
    <t>شراء شارات أسماء الشوارع</t>
  </si>
  <si>
    <t>مساعدة التعاونيات</t>
  </si>
  <si>
    <t>الاجور والنفقات الاخرى المتعلقة بالموظفين</t>
  </si>
  <si>
    <t>النفقات المتعلقة بتسيير المرافق التابعة للجماعة</t>
  </si>
  <si>
    <t>فائض المداخيل المدفوع الى الجزء الثاني من الميزانية</t>
  </si>
  <si>
    <t> مصاريف تسيير الارشيف</t>
  </si>
  <si>
    <t>شراء مواد غدائية لاهداف انسانية</t>
  </si>
  <si>
    <t>مصاريف تسبير المراكز الاجتماعية و التقافية الخاصة  بالمراة</t>
  </si>
  <si>
    <t>مصاريف تسبير المراكز الاجتماعية و التقافية الخاصة بالطفولة</t>
  </si>
  <si>
    <t>الاعانات و المساعدات المقدمة لفائدة المراة والطفولة</t>
  </si>
  <si>
    <t>التكوين و تقوية القدرات</t>
  </si>
  <si>
    <t xml:space="preserve">منح لفائدة الجمعيات </t>
  </si>
  <si>
    <t>دفعات اخرى</t>
  </si>
  <si>
    <t>دفعات للشركة الوطنية للنقل و الوسائل اللوجستيكية</t>
  </si>
  <si>
    <t>دفعات لحساب نظام الماعدة الطبية</t>
  </si>
  <si>
    <t>شراء الملابس والاثواب</t>
  </si>
  <si>
    <t>الصيانة الإعتيادية للمولدات ومحطات التحويل و الصفائح الشمسية</t>
  </si>
  <si>
    <t>ابحات</t>
  </si>
  <si>
    <t>اعانات بمناسبة عيد الاضحى</t>
  </si>
  <si>
    <t>مصاريف نقل المرضى و الجرحى للمراكز الإستشفائية</t>
  </si>
  <si>
    <t>هبات ومعونات لصالح المحتاجين</t>
  </si>
  <si>
    <t xml:space="preserve">منح لصالح الجمعيات الثقافية </t>
  </si>
  <si>
    <t>مصاريف تامين شيعي المداخيل</t>
  </si>
  <si>
    <t>دفعات لمراكز التكوين</t>
  </si>
  <si>
    <t>دفعات لحساب نظام المساعدة الطبية</t>
  </si>
  <si>
    <t xml:space="preserve">المكتب الجهوي للسياحة </t>
  </si>
  <si>
    <t>دفعات لمختلف الهيئات و المؤسسات و الشركات</t>
  </si>
  <si>
    <t>جمعية مركز تكوين و تاهيل حرف الصناعة التقليدية</t>
  </si>
  <si>
    <t>حاضرة الانوار</t>
  </si>
  <si>
    <t>مصاريف تامين شسيعي المداخيل</t>
  </si>
  <si>
    <t>اشتشارات قانونية</t>
  </si>
  <si>
    <t>المساهمة في مؤسسة الاعمال الاجتماعية لموظفي الجماعات الترابية</t>
  </si>
  <si>
    <t>دفعات لجمعية المنتخبين</t>
  </si>
  <si>
    <t>دفعات لمؤسسة محمد السادس</t>
  </si>
  <si>
    <t>مجموع نفقات  التسيير</t>
  </si>
  <si>
    <t>سنة 2020   9 أشهر</t>
  </si>
  <si>
    <t xml:space="preserve">سنة 2019  </t>
  </si>
  <si>
    <t xml:space="preserve">دفعات لفائدة الجمعيات و مؤسسات التعاون </t>
  </si>
  <si>
    <t>سنة   2021      (تقديرات الميزانية)</t>
  </si>
  <si>
    <t>سنة 2023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</si>
</sst>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د.م.&quot;\ #,##0_-;&quot;د.م.&quot;\ #,##0\-"/>
    <numFmt numFmtId="165" formatCode="&quot;د.م.&quot;\ #,##0_-;[Red]&quot;د.م.&quot;\ #,##0\-"/>
    <numFmt numFmtId="166" formatCode="&quot;د.م.&quot;\ #,##0.00_-;&quot;د.م.&quot;\ #,##0.00\-"/>
    <numFmt numFmtId="167" formatCode="&quot;د.م.&quot;\ #,##0.00_-;[Red]&quot;د.م.&quot;\ #,##0.00\-"/>
    <numFmt numFmtId="168" formatCode="_-&quot;د.م.&quot;\ * #,##0_-;_-&quot;د.م.&quot;\ * #,##0\-;_-&quot;د.م.&quot;\ * &quot;-&quot;_-;_-@_-"/>
    <numFmt numFmtId="169" formatCode="_-* #,##0_-;_-* #,##0\-;_-* &quot;-&quot;_-;_-@_-"/>
    <numFmt numFmtId="170" formatCode="_-&quot;د.م.&quot;\ * #,##0.00_-;_-&quot;د.م.&quot;\ * #,##0.00\-;_-&quot;د.م.&quot;\ * &quot;-&quot;??_-;_-@_-"/>
    <numFmt numFmtId="171" formatCode="_-* #,##0.00_-;_-* #,##0.00\-;_-* &quot;-&quot;??_-;_-@_-"/>
    <numFmt numFmtId="172" formatCode="_-* #,##0.00_ _F_-;\-* #,##0.00_ _F_-;_-* &quot;-&quot;??_ _F_-;_-@_-"/>
    <numFmt numFmtId="173" formatCode="#,##0.00_ ;\-#,##0.00\ "/>
    <numFmt numFmtId="174" formatCode="_-* #,##0.00\ _F_-;\-* #,##0.00\ _F_-;_-* &quot;-&quot;??\ _F_-;_-@_-"/>
    <numFmt numFmtId="175" formatCode="#,##0.000"/>
    <numFmt numFmtId="176" formatCode="#,##0.0000"/>
    <numFmt numFmtId="177" formatCode="0.0000"/>
  </numFmts>
  <fonts count="68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u val="single"/>
      <sz val="12"/>
      <name val="Times New Roman"/>
      <family val="1"/>
    </font>
    <font>
      <b/>
      <sz val="10"/>
      <name val="System"/>
      <family val="2"/>
    </font>
    <font>
      <b/>
      <sz val="12"/>
      <name val="System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b/>
      <u val="single"/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24"/>
      <name val="Arial"/>
      <family val="2"/>
    </font>
    <font>
      <sz val="7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b/>
      <sz val="2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0" fillId="27" borderId="3" applyNumberFormat="0" applyFont="0" applyAlignment="0" applyProtection="0"/>
    <xf numFmtId="0" fontId="54" fillId="28" borderId="1" applyNumberFormat="0" applyAlignment="0" applyProtection="0"/>
    <xf numFmtId="0" fontId="5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283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4" fontId="5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6" borderId="11" xfId="0" applyFont="1" applyFill="1" applyBorder="1" applyAlignment="1">
      <alignment horizontal="center" vertical="justify"/>
    </xf>
    <xf numFmtId="0" fontId="0" fillId="33" borderId="0" xfId="0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9" fontId="0" fillId="0" borderId="0" xfId="0" applyNumberFormat="1" applyAlignment="1">
      <alignment/>
    </xf>
    <xf numFmtId="0" fontId="2" fillId="33" borderId="13" xfId="0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175" fontId="2" fillId="33" borderId="12" xfId="0" applyNumberFormat="1" applyFont="1" applyFill="1" applyBorder="1" applyAlignment="1">
      <alignment horizontal="center" vertical="justify"/>
    </xf>
    <xf numFmtId="175" fontId="2" fillId="33" borderId="14" xfId="0" applyNumberFormat="1" applyFont="1" applyFill="1" applyBorder="1" applyAlignment="1">
      <alignment horizontal="center" vertical="justify"/>
    </xf>
    <xf numFmtId="175" fontId="2" fillId="33" borderId="13" xfId="0" applyNumberFormat="1" applyFont="1" applyFill="1" applyBorder="1" applyAlignment="1">
      <alignment horizontal="center" vertical="justify"/>
    </xf>
    <xf numFmtId="175" fontId="2" fillId="33" borderId="15" xfId="0" applyNumberFormat="1" applyFont="1" applyFill="1" applyBorder="1" applyAlignment="1">
      <alignment horizontal="center" vertical="justify"/>
    </xf>
    <xf numFmtId="175" fontId="12" fillId="0" borderId="13" xfId="0" applyNumberFormat="1" applyFont="1" applyBorder="1" applyAlignment="1">
      <alignment/>
    </xf>
    <xf numFmtId="175" fontId="12" fillId="0" borderId="15" xfId="0" applyNumberFormat="1" applyFont="1" applyBorder="1" applyAlignment="1">
      <alignment/>
    </xf>
    <xf numFmtId="175" fontId="12" fillId="0" borderId="16" xfId="0" applyNumberFormat="1" applyFont="1" applyFill="1" applyBorder="1" applyAlignment="1">
      <alignment horizontal="right"/>
    </xf>
    <xf numFmtId="175" fontId="2" fillId="34" borderId="17" xfId="0" applyNumberFormat="1" applyFont="1" applyFill="1" applyBorder="1" applyAlignment="1">
      <alignment horizontal="right" vertical="center"/>
    </xf>
    <xf numFmtId="175" fontId="8" fillId="0" borderId="12" xfId="0" applyNumberFormat="1" applyFont="1" applyBorder="1" applyAlignment="1">
      <alignment horizontal="right"/>
    </xf>
    <xf numFmtId="175" fontId="2" fillId="34" borderId="18" xfId="0" applyNumberFormat="1" applyFont="1" applyFill="1" applyBorder="1" applyAlignment="1">
      <alignment horizontal="right"/>
    </xf>
    <xf numFmtId="175" fontId="12" fillId="0" borderId="19" xfId="0" applyNumberFormat="1" applyFont="1" applyBorder="1" applyAlignment="1">
      <alignment/>
    </xf>
    <xf numFmtId="175" fontId="12" fillId="0" borderId="20" xfId="0" applyNumberFormat="1" applyFont="1" applyBorder="1" applyAlignment="1">
      <alignment/>
    </xf>
    <xf numFmtId="175" fontId="12" fillId="0" borderId="21" xfId="0" applyNumberFormat="1" applyFont="1" applyFill="1" applyBorder="1" applyAlignment="1">
      <alignment horizontal="right"/>
    </xf>
    <xf numFmtId="175" fontId="2" fillId="34" borderId="17" xfId="0" applyNumberFormat="1" applyFont="1" applyFill="1" applyBorder="1" applyAlignment="1">
      <alignment horizontal="right"/>
    </xf>
    <xf numFmtId="175" fontId="12" fillId="0" borderId="10" xfId="0" applyNumberFormat="1" applyFont="1" applyFill="1" applyBorder="1" applyAlignment="1">
      <alignment horizontal="right"/>
    </xf>
    <xf numFmtId="175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 horizontal="right"/>
    </xf>
    <xf numFmtId="175" fontId="12" fillId="0" borderId="10" xfId="0" applyNumberFormat="1" applyFont="1" applyBorder="1" applyAlignment="1">
      <alignment horizontal="right"/>
    </xf>
    <xf numFmtId="0" fontId="18" fillId="35" borderId="20" xfId="0" applyFont="1" applyFill="1" applyBorder="1" applyAlignment="1">
      <alignment/>
    </xf>
    <xf numFmtId="4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0" fontId="13" fillId="0" borderId="0" xfId="0" applyFont="1" applyAlignment="1">
      <alignment horizontal="right"/>
    </xf>
    <xf numFmtId="0" fontId="5" fillId="34" borderId="18" xfId="0" applyFont="1" applyFill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3" fillId="34" borderId="18" xfId="0" applyFont="1" applyFill="1" applyBorder="1" applyAlignment="1">
      <alignment horizontal="right"/>
    </xf>
    <xf numFmtId="0" fontId="3" fillId="34" borderId="17" xfId="0" applyFont="1" applyFill="1" applyBorder="1" applyAlignment="1">
      <alignment horizontal="center"/>
    </xf>
    <xf numFmtId="175" fontId="12" fillId="33" borderId="13" xfId="0" applyNumberFormat="1" applyFont="1" applyFill="1" applyBorder="1" applyAlignment="1">
      <alignment/>
    </xf>
    <xf numFmtId="175" fontId="12" fillId="33" borderId="16" xfId="0" applyNumberFormat="1" applyFont="1" applyFill="1" applyBorder="1" applyAlignment="1">
      <alignment horizontal="right"/>
    </xf>
    <xf numFmtId="175" fontId="8" fillId="33" borderId="22" xfId="0" applyNumberFormat="1" applyFont="1" applyFill="1" applyBorder="1" applyAlignment="1">
      <alignment horizontal="right"/>
    </xf>
    <xf numFmtId="175" fontId="12" fillId="33" borderId="22" xfId="0" applyNumberFormat="1" applyFont="1" applyFill="1" applyBorder="1" applyAlignment="1">
      <alignment horizontal="right"/>
    </xf>
    <xf numFmtId="175" fontId="8" fillId="33" borderId="12" xfId="0" applyNumberFormat="1" applyFont="1" applyFill="1" applyBorder="1" applyAlignment="1">
      <alignment horizontal="right"/>
    </xf>
    <xf numFmtId="175" fontId="8" fillId="33" borderId="10" xfId="0" applyNumberFormat="1" applyFont="1" applyFill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0" fillId="36" borderId="0" xfId="0" applyFill="1" applyAlignment="1">
      <alignment/>
    </xf>
    <xf numFmtId="0" fontId="5" fillId="0" borderId="10" xfId="0" applyFont="1" applyFill="1" applyBorder="1" applyAlignment="1">
      <alignment horizontal="right"/>
    </xf>
    <xf numFmtId="175" fontId="12" fillId="33" borderId="12" xfId="0" applyNumberFormat="1" applyFont="1" applyFill="1" applyBorder="1" applyAlignment="1">
      <alignment/>
    </xf>
    <xf numFmtId="175" fontId="12" fillId="0" borderId="10" xfId="0" applyNumberFormat="1" applyFont="1" applyBorder="1" applyAlignment="1">
      <alignment/>
    </xf>
    <xf numFmtId="175" fontId="12" fillId="0" borderId="0" xfId="0" applyNumberFormat="1" applyFont="1" applyBorder="1" applyAlignment="1">
      <alignment/>
    </xf>
    <xf numFmtId="0" fontId="5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right"/>
    </xf>
    <xf numFmtId="0" fontId="5" fillId="33" borderId="22" xfId="0" applyFont="1" applyFill="1" applyBorder="1" applyAlignment="1">
      <alignment horizontal="right"/>
    </xf>
    <xf numFmtId="175" fontId="12" fillId="33" borderId="19" xfId="0" applyNumberFormat="1" applyFont="1" applyFill="1" applyBorder="1" applyAlignment="1">
      <alignment/>
    </xf>
    <xf numFmtId="175" fontId="8" fillId="0" borderId="22" xfId="0" applyNumberFormat="1" applyFont="1" applyBorder="1" applyAlignment="1">
      <alignment horizontal="right"/>
    </xf>
    <xf numFmtId="0" fontId="1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175" fontId="12" fillId="33" borderId="10" xfId="0" applyNumberFormat="1" applyFont="1" applyFill="1" applyBorder="1" applyAlignment="1">
      <alignment horizontal="right"/>
    </xf>
    <xf numFmtId="175" fontId="12" fillId="33" borderId="12" xfId="0" applyNumberFormat="1" applyFont="1" applyFill="1" applyBorder="1" applyAlignment="1">
      <alignment horizontal="right"/>
    </xf>
    <xf numFmtId="175" fontId="12" fillId="33" borderId="10" xfId="0" applyNumberFormat="1" applyFont="1" applyFill="1" applyBorder="1" applyAlignment="1">
      <alignment/>
    </xf>
    <xf numFmtId="0" fontId="16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0" fontId="5" fillId="0" borderId="23" xfId="0" applyFont="1" applyFill="1" applyBorder="1" applyAlignment="1">
      <alignment horizontal="right"/>
    </xf>
    <xf numFmtId="0" fontId="5" fillId="0" borderId="22" xfId="0" applyFont="1" applyFill="1" applyBorder="1" applyAlignment="1">
      <alignment horizontal="right"/>
    </xf>
    <xf numFmtId="0" fontId="5" fillId="0" borderId="22" xfId="0" applyFont="1" applyBorder="1" applyAlignment="1">
      <alignment horizontal="right"/>
    </xf>
    <xf numFmtId="0" fontId="5" fillId="33" borderId="22" xfId="0" applyFont="1" applyFill="1" applyBorder="1" applyAlignment="1">
      <alignment horizontal="center"/>
    </xf>
    <xf numFmtId="1" fontId="5" fillId="33" borderId="10" xfId="0" applyNumberFormat="1" applyFont="1" applyFill="1" applyBorder="1" applyAlignment="1">
      <alignment horizontal="right"/>
    </xf>
    <xf numFmtId="1" fontId="7" fillId="33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right"/>
    </xf>
    <xf numFmtId="0" fontId="2" fillId="6" borderId="24" xfId="0" applyFont="1" applyFill="1" applyBorder="1" applyAlignment="1">
      <alignment horizontal="center" vertical="center"/>
    </xf>
    <xf numFmtId="0" fontId="2" fillId="6" borderId="25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right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right" vertical="center"/>
    </xf>
    <xf numFmtId="0" fontId="5" fillId="33" borderId="26" xfId="0" applyFont="1" applyFill="1" applyBorder="1" applyAlignment="1">
      <alignment horizontal="right"/>
    </xf>
    <xf numFmtId="0" fontId="5" fillId="0" borderId="22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right" vertical="center"/>
    </xf>
    <xf numFmtId="0" fontId="3" fillId="0" borderId="23" xfId="0" applyFont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7" xfId="0" applyBorder="1" applyAlignment="1">
      <alignment horizontal="right"/>
    </xf>
    <xf numFmtId="0" fontId="0" fillId="0" borderId="27" xfId="0" applyBorder="1" applyAlignment="1">
      <alignment/>
    </xf>
    <xf numFmtId="0" fontId="0" fillId="33" borderId="28" xfId="0" applyFont="1" applyFill="1" applyBorder="1" applyAlignment="1">
      <alignment/>
    </xf>
    <xf numFmtId="0" fontId="5" fillId="0" borderId="22" xfId="0" applyFont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6" fillId="6" borderId="29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175" fontId="2" fillId="19" borderId="17" xfId="0" applyNumberFormat="1" applyFont="1" applyFill="1" applyBorder="1" applyAlignment="1">
      <alignment horizontal="right" vertical="center"/>
    </xf>
    <xf numFmtId="175" fontId="2" fillId="19" borderId="17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/>
    </xf>
    <xf numFmtId="175" fontId="12" fillId="33" borderId="22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75" fontId="12" fillId="0" borderId="0" xfId="0" applyNumberFormat="1" applyFont="1" applyFill="1" applyBorder="1" applyAlignment="1">
      <alignment horizontal="right"/>
    </xf>
    <xf numFmtId="0" fontId="5" fillId="33" borderId="18" xfId="0" applyFont="1" applyFill="1" applyBorder="1" applyAlignment="1">
      <alignment horizontal="right"/>
    </xf>
    <xf numFmtId="0" fontId="5" fillId="33" borderId="17" xfId="0" applyFont="1" applyFill="1" applyBorder="1" applyAlignment="1">
      <alignment horizontal="center"/>
    </xf>
    <xf numFmtId="0" fontId="17" fillId="0" borderId="10" xfId="0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175" fontId="12" fillId="0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center" vertical="center"/>
    </xf>
    <xf numFmtId="175" fontId="8" fillId="33" borderId="10" xfId="0" applyNumberFormat="1" applyFont="1" applyFill="1" applyBorder="1" applyAlignment="1">
      <alignment horizontal="right" vertical="center"/>
    </xf>
    <xf numFmtId="175" fontId="2" fillId="33" borderId="12" xfId="0" applyNumberFormat="1" applyFont="1" applyFill="1" applyBorder="1" applyAlignment="1">
      <alignment horizontal="right" vertical="center"/>
    </xf>
    <xf numFmtId="0" fontId="5" fillId="33" borderId="12" xfId="0" applyFont="1" applyFill="1" applyBorder="1" applyAlignment="1">
      <alignment horizontal="right"/>
    </xf>
    <xf numFmtId="0" fontId="5" fillId="33" borderId="12" xfId="0" applyFont="1" applyFill="1" applyBorder="1" applyAlignment="1">
      <alignment horizontal="center"/>
    </xf>
    <xf numFmtId="175" fontId="66" fillId="33" borderId="10" xfId="0" applyNumberFormat="1" applyFont="1" applyFill="1" applyBorder="1" applyAlignment="1">
      <alignment/>
    </xf>
    <xf numFmtId="175" fontId="13" fillId="33" borderId="10" xfId="0" applyNumberFormat="1" applyFont="1" applyFill="1" applyBorder="1" applyAlignment="1">
      <alignment horizontal="right"/>
    </xf>
    <xf numFmtId="175" fontId="67" fillId="33" borderId="10" xfId="0" applyNumberFormat="1" applyFont="1" applyFill="1" applyBorder="1" applyAlignment="1">
      <alignment horizontal="right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75" fontId="2" fillId="33" borderId="10" xfId="0" applyNumberFormat="1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right" vertical="center"/>
    </xf>
    <xf numFmtId="0" fontId="1" fillId="0" borderId="23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/>
    </xf>
    <xf numFmtId="0" fontId="5" fillId="34" borderId="32" xfId="0" applyFont="1" applyFill="1" applyBorder="1" applyAlignment="1">
      <alignment horizontal="right"/>
    </xf>
    <xf numFmtId="0" fontId="3" fillId="34" borderId="32" xfId="0" applyFont="1" applyFill="1" applyBorder="1" applyAlignment="1">
      <alignment horizontal="right"/>
    </xf>
    <xf numFmtId="0" fontId="5" fillId="33" borderId="17" xfId="0" applyFont="1" applyFill="1" applyBorder="1" applyAlignment="1">
      <alignment horizontal="right"/>
    </xf>
    <xf numFmtId="175" fontId="2" fillId="34" borderId="17" xfId="0" applyNumberFormat="1" applyFont="1" applyFill="1" applyBorder="1" applyAlignment="1">
      <alignment horizontal="right" vertical="center" wrapText="1"/>
    </xf>
    <xf numFmtId="175" fontId="2" fillId="19" borderId="17" xfId="0" applyNumberFormat="1" applyFont="1" applyFill="1" applyBorder="1" applyAlignment="1">
      <alignment horizontal="right" vertical="center" wrapText="1"/>
    </xf>
    <xf numFmtId="0" fontId="4" fillId="34" borderId="17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right"/>
    </xf>
    <xf numFmtId="0" fontId="15" fillId="35" borderId="12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2" fillId="33" borderId="0" xfId="0" applyFont="1" applyFill="1" applyAlignment="1">
      <alignment/>
    </xf>
    <xf numFmtId="0" fontId="2" fillId="19" borderId="30" xfId="0" applyFont="1" applyFill="1" applyBorder="1" applyAlignment="1">
      <alignment horizontal="right" vertical="center"/>
    </xf>
    <xf numFmtId="0" fontId="2" fillId="35" borderId="12" xfId="0" applyFont="1" applyFill="1" applyBorder="1" applyAlignment="1">
      <alignment horizontal="right" vertical="justify" wrapText="1"/>
    </xf>
    <xf numFmtId="175" fontId="2" fillId="7" borderId="17" xfId="0" applyNumberFormat="1" applyFont="1" applyFill="1" applyBorder="1" applyAlignment="1">
      <alignment horizontal="right"/>
    </xf>
    <xf numFmtId="4" fontId="3" fillId="7" borderId="32" xfId="0" applyNumberFormat="1" applyFont="1" applyFill="1" applyBorder="1" applyAlignment="1">
      <alignment horizontal="center" vertical="center" wrapText="1"/>
    </xf>
    <xf numFmtId="4" fontId="3" fillId="7" borderId="17" xfId="0" applyNumberFormat="1" applyFont="1" applyFill="1" applyBorder="1" applyAlignment="1">
      <alignment horizontal="right" vertical="center" wrapText="1"/>
    </xf>
    <xf numFmtId="4" fontId="3" fillId="7" borderId="33" xfId="0" applyNumberFormat="1" applyFont="1" applyFill="1" applyBorder="1" applyAlignment="1">
      <alignment horizontal="right" vertical="center" wrapText="1"/>
    </xf>
    <xf numFmtId="0" fontId="3" fillId="7" borderId="33" xfId="0" applyFont="1" applyFill="1" applyBorder="1" applyAlignment="1">
      <alignment horizontal="center"/>
    </xf>
    <xf numFmtId="4" fontId="3" fillId="37" borderId="11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75" fontId="8" fillId="0" borderId="10" xfId="0" applyNumberFormat="1" applyFont="1" applyBorder="1" applyAlignment="1">
      <alignment/>
    </xf>
    <xf numFmtId="175" fontId="8" fillId="33" borderId="10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center"/>
    </xf>
    <xf numFmtId="175" fontId="2" fillId="33" borderId="12" xfId="0" applyNumberFormat="1" applyFont="1" applyFill="1" applyBorder="1" applyAlignment="1">
      <alignment horizontal="right" vertical="center" wrapText="1"/>
    </xf>
    <xf numFmtId="175" fontId="2" fillId="33" borderId="14" xfId="0" applyNumberFormat="1" applyFont="1" applyFill="1" applyBorder="1" applyAlignment="1">
      <alignment horizontal="right" vertical="center" wrapText="1"/>
    </xf>
    <xf numFmtId="0" fontId="19" fillId="35" borderId="11" xfId="0" applyFont="1" applyFill="1" applyBorder="1" applyAlignment="1">
      <alignment horizontal="center" vertical="justify"/>
    </xf>
    <xf numFmtId="175" fontId="2" fillId="33" borderId="17" xfId="0" applyNumberFormat="1" applyFont="1" applyFill="1" applyBorder="1" applyAlignment="1">
      <alignment horizontal="right"/>
    </xf>
    <xf numFmtId="0" fontId="14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justify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right"/>
    </xf>
    <xf numFmtId="0" fontId="1" fillId="33" borderId="12" xfId="0" applyFont="1" applyFill="1" applyBorder="1" applyAlignment="1">
      <alignment horizontal="center" vertical="center" wrapText="1"/>
    </xf>
    <xf numFmtId="43" fontId="1" fillId="0" borderId="23" xfId="45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justify"/>
    </xf>
    <xf numFmtId="175" fontId="2" fillId="33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2" fontId="20" fillId="33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right"/>
    </xf>
    <xf numFmtId="0" fontId="4" fillId="33" borderId="12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justify"/>
    </xf>
    <xf numFmtId="0" fontId="4" fillId="33" borderId="10" xfId="0" applyFont="1" applyFill="1" applyBorder="1" applyAlignment="1">
      <alignment horizontal="center" vertical="justify"/>
    </xf>
    <xf numFmtId="0" fontId="0" fillId="0" borderId="10" xfId="0" applyFont="1" applyBorder="1" applyAlignment="1">
      <alignment horizontal="center"/>
    </xf>
    <xf numFmtId="0" fontId="0" fillId="0" borderId="23" xfId="0" applyBorder="1" applyAlignment="1">
      <alignment/>
    </xf>
    <xf numFmtId="4" fontId="28" fillId="38" borderId="23" xfId="0" applyNumberFormat="1" applyFont="1" applyFill="1" applyBorder="1" applyAlignment="1">
      <alignment horizontal="right" vertical="center" wrapText="1"/>
    </xf>
    <xf numFmtId="175" fontId="0" fillId="0" borderId="23" xfId="0" applyNumberFormat="1" applyBorder="1" applyAlignment="1">
      <alignment/>
    </xf>
    <xf numFmtId="4" fontId="3" fillId="37" borderId="17" xfId="0" applyNumberFormat="1" applyFont="1" applyFill="1" applyBorder="1" applyAlignment="1">
      <alignment horizontal="center" vertical="center" wrapText="1"/>
    </xf>
    <xf numFmtId="176" fontId="8" fillId="33" borderId="10" xfId="0" applyNumberFormat="1" applyFont="1" applyFill="1" applyBorder="1" applyAlignment="1">
      <alignment horizontal="right"/>
    </xf>
    <xf numFmtId="176" fontId="12" fillId="33" borderId="10" xfId="0" applyNumberFormat="1" applyFont="1" applyFill="1" applyBorder="1" applyAlignment="1">
      <alignment horizontal="right"/>
    </xf>
    <xf numFmtId="176" fontId="8" fillId="33" borderId="22" xfId="0" applyNumberFormat="1" applyFont="1" applyFill="1" applyBorder="1" applyAlignment="1">
      <alignment horizontal="right"/>
    </xf>
    <xf numFmtId="176" fontId="8" fillId="33" borderId="12" xfId="0" applyNumberFormat="1" applyFont="1" applyFill="1" applyBorder="1" applyAlignment="1">
      <alignment horizontal="right"/>
    </xf>
    <xf numFmtId="176" fontId="2" fillId="19" borderId="17" xfId="0" applyNumberFormat="1" applyFont="1" applyFill="1" applyBorder="1" applyAlignment="1">
      <alignment horizontal="right" vertical="center"/>
    </xf>
    <xf numFmtId="177" fontId="8" fillId="33" borderId="10" xfId="0" applyNumberFormat="1" applyFont="1" applyFill="1" applyBorder="1" applyAlignment="1">
      <alignment horizontal="right"/>
    </xf>
    <xf numFmtId="177" fontId="12" fillId="33" borderId="10" xfId="0" applyNumberFormat="1" applyFont="1" applyFill="1" applyBorder="1" applyAlignment="1">
      <alignment horizontal="right"/>
    </xf>
    <xf numFmtId="177" fontId="8" fillId="0" borderId="22" xfId="0" applyNumberFormat="1" applyFont="1" applyBorder="1" applyAlignment="1">
      <alignment horizontal="right"/>
    </xf>
    <xf numFmtId="177" fontId="8" fillId="0" borderId="0" xfId="0" applyNumberFormat="1" applyFont="1" applyBorder="1" applyAlignment="1">
      <alignment horizontal="right"/>
    </xf>
    <xf numFmtId="177" fontId="12" fillId="0" borderId="0" xfId="0" applyNumberFormat="1" applyFont="1" applyBorder="1" applyAlignment="1">
      <alignment horizontal="right"/>
    </xf>
    <xf numFmtId="177" fontId="8" fillId="0" borderId="10" xfId="0" applyNumberFormat="1" applyFont="1" applyBorder="1" applyAlignment="1">
      <alignment horizontal="right"/>
    </xf>
    <xf numFmtId="177" fontId="8" fillId="33" borderId="12" xfId="0" applyNumberFormat="1" applyFont="1" applyFill="1" applyBorder="1" applyAlignment="1">
      <alignment horizontal="right"/>
    </xf>
    <xf numFmtId="177" fontId="12" fillId="33" borderId="10" xfId="0" applyNumberFormat="1" applyFont="1" applyFill="1" applyBorder="1" applyAlignment="1">
      <alignment/>
    </xf>
    <xf numFmtId="177" fontId="8" fillId="33" borderId="22" xfId="0" applyNumberFormat="1" applyFont="1" applyFill="1" applyBorder="1" applyAlignment="1">
      <alignment horizontal="right"/>
    </xf>
    <xf numFmtId="176" fontId="12" fillId="33" borderId="12" xfId="0" applyNumberFormat="1" applyFont="1" applyFill="1" applyBorder="1" applyAlignment="1">
      <alignment horizontal="right"/>
    </xf>
    <xf numFmtId="176" fontId="12" fillId="33" borderId="10" xfId="0" applyNumberFormat="1" applyFont="1" applyFill="1" applyBorder="1" applyAlignment="1">
      <alignment/>
    </xf>
    <xf numFmtId="176" fontId="8" fillId="33" borderId="10" xfId="0" applyNumberFormat="1" applyFont="1" applyFill="1" applyBorder="1" applyAlignment="1">
      <alignment horizontal="right" vertical="center"/>
    </xf>
    <xf numFmtId="176" fontId="2" fillId="34" borderId="17" xfId="0" applyNumberFormat="1" applyFont="1" applyFill="1" applyBorder="1" applyAlignment="1">
      <alignment horizontal="right" vertical="center" wrapText="1"/>
    </xf>
    <xf numFmtId="176" fontId="2" fillId="19" borderId="17" xfId="0" applyNumberFormat="1" applyFont="1" applyFill="1" applyBorder="1" applyAlignment="1">
      <alignment horizontal="right" vertical="center" wrapText="1"/>
    </xf>
    <xf numFmtId="176" fontId="2" fillId="19" borderId="17" xfId="0" applyNumberFormat="1" applyFont="1" applyFill="1" applyBorder="1" applyAlignment="1">
      <alignment horizontal="right"/>
    </xf>
    <xf numFmtId="176" fontId="2" fillId="34" borderId="17" xfId="0" applyNumberFormat="1" applyFont="1" applyFill="1" applyBorder="1" applyAlignment="1">
      <alignment horizontal="right"/>
    </xf>
    <xf numFmtId="176" fontId="2" fillId="7" borderId="17" xfId="0" applyNumberFormat="1" applyFont="1" applyFill="1" applyBorder="1" applyAlignment="1">
      <alignment horizontal="right"/>
    </xf>
    <xf numFmtId="176" fontId="2" fillId="33" borderId="17" xfId="0" applyNumberFormat="1" applyFont="1" applyFill="1" applyBorder="1" applyAlignment="1">
      <alignment horizontal="right"/>
    </xf>
    <xf numFmtId="176" fontId="2" fillId="34" borderId="17" xfId="0" applyNumberFormat="1" applyFont="1" applyFill="1" applyBorder="1" applyAlignment="1">
      <alignment horizontal="right" vertical="center"/>
    </xf>
    <xf numFmtId="175" fontId="0" fillId="33" borderId="0" xfId="0" applyNumberFormat="1" applyFill="1" applyAlignment="1">
      <alignment/>
    </xf>
    <xf numFmtId="0" fontId="2" fillId="6" borderId="12" xfId="0" applyFont="1" applyFill="1" applyBorder="1" applyAlignment="1">
      <alignment horizontal="center" vertical="center"/>
    </xf>
    <xf numFmtId="0" fontId="2" fillId="6" borderId="22" xfId="0" applyFont="1" applyFill="1" applyBorder="1" applyAlignment="1">
      <alignment horizontal="center" vertical="center"/>
    </xf>
    <xf numFmtId="0" fontId="10" fillId="6" borderId="12" xfId="0" applyFont="1" applyFill="1" applyBorder="1" applyAlignment="1">
      <alignment horizontal="center" vertical="justify"/>
    </xf>
    <xf numFmtId="0" fontId="10" fillId="6" borderId="10" xfId="0" applyFont="1" applyFill="1" applyBorder="1" applyAlignment="1">
      <alignment horizontal="center" vertical="justify"/>
    </xf>
    <xf numFmtId="0" fontId="10" fillId="6" borderId="22" xfId="0" applyFont="1" applyFill="1" applyBorder="1" applyAlignment="1">
      <alignment horizontal="center" vertical="justify"/>
    </xf>
    <xf numFmtId="0" fontId="10" fillId="33" borderId="12" xfId="0" applyFont="1" applyFill="1" applyBorder="1" applyAlignment="1">
      <alignment horizontal="center" vertical="justify"/>
    </xf>
    <xf numFmtId="0" fontId="10" fillId="33" borderId="10" xfId="0" applyFont="1" applyFill="1" applyBorder="1" applyAlignment="1">
      <alignment horizontal="center" vertical="justify"/>
    </xf>
    <xf numFmtId="0" fontId="10" fillId="33" borderId="22" xfId="0" applyFont="1" applyFill="1" applyBorder="1" applyAlignment="1">
      <alignment horizontal="center" vertical="justify"/>
    </xf>
    <xf numFmtId="0" fontId="2" fillId="6" borderId="12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2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11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" fillId="6" borderId="17" xfId="0" applyFont="1" applyFill="1" applyBorder="1" applyAlignment="1">
      <alignment horizontal="center" vertical="center"/>
    </xf>
    <xf numFmtId="0" fontId="2" fillId="6" borderId="33" xfId="0" applyFont="1" applyFill="1" applyBorder="1" applyAlignment="1">
      <alignment horizontal="center" vertical="center"/>
    </xf>
    <xf numFmtId="177" fontId="8" fillId="33" borderId="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176" fontId="24" fillId="33" borderId="10" xfId="0" applyNumberFormat="1" applyFont="1" applyFill="1" applyBorder="1" applyAlignment="1">
      <alignment/>
    </xf>
    <xf numFmtId="0" fontId="17" fillId="33" borderId="10" xfId="0" applyFont="1" applyFill="1" applyBorder="1" applyAlignment="1">
      <alignment horizontal="right"/>
    </xf>
    <xf numFmtId="176" fontId="12" fillId="33" borderId="22" xfId="0" applyNumberFormat="1" applyFont="1" applyFill="1" applyBorder="1" applyAlignment="1">
      <alignment horizontal="right"/>
    </xf>
    <xf numFmtId="0" fontId="20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right"/>
    </xf>
    <xf numFmtId="0" fontId="3" fillId="0" borderId="22" xfId="0" applyFont="1" applyBorder="1" applyAlignment="1">
      <alignment horizontal="center"/>
    </xf>
    <xf numFmtId="177" fontId="8" fillId="0" borderId="12" xfId="0" applyNumberFormat="1" applyFont="1" applyBorder="1" applyAlignment="1">
      <alignment horizontal="right"/>
    </xf>
    <xf numFmtId="177" fontId="12" fillId="33" borderId="22" xfId="0" applyNumberFormat="1" applyFont="1" applyFill="1" applyBorder="1" applyAlignment="1">
      <alignment horizontal="right"/>
    </xf>
    <xf numFmtId="175" fontId="12" fillId="0" borderId="22" xfId="0" applyNumberFormat="1" applyFont="1" applyBorder="1" applyAlignment="1">
      <alignment horizontal="right"/>
    </xf>
    <xf numFmtId="0" fontId="20" fillId="0" borderId="22" xfId="0" applyFont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5" fontId="12" fillId="0" borderId="17" xfId="0" applyNumberFormat="1" applyFont="1" applyBorder="1" applyAlignment="1">
      <alignment/>
    </xf>
    <xf numFmtId="175" fontId="12" fillId="33" borderId="17" xfId="0" applyNumberFormat="1" applyFont="1" applyFill="1" applyBorder="1" applyAlignment="1">
      <alignment/>
    </xf>
    <xf numFmtId="0" fontId="18" fillId="35" borderId="32" xfId="0" applyFont="1" applyFill="1" applyBorder="1" applyAlignment="1">
      <alignment horizontal="center" vertical="justify"/>
    </xf>
    <xf numFmtId="0" fontId="0" fillId="0" borderId="17" xfId="0" applyBorder="1" applyAlignment="1">
      <alignment horizontal="right"/>
    </xf>
    <xf numFmtId="0" fontId="0" fillId="0" borderId="17" xfId="0" applyBorder="1" applyAlignment="1">
      <alignment/>
    </xf>
    <xf numFmtId="0" fontId="3" fillId="34" borderId="33" xfId="0" applyFont="1" applyFill="1" applyBorder="1" applyAlignment="1">
      <alignment horizontal="right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2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847725</xdr:colOff>
      <xdr:row>1</xdr:row>
      <xdr:rowOff>161925</xdr:rowOff>
    </xdr:from>
    <xdr:to>
      <xdr:col>6</xdr:col>
      <xdr:colOff>76200</xdr:colOff>
      <xdr:row>7</xdr:row>
      <xdr:rowOff>0</xdr:rowOff>
    </xdr:to>
    <xdr:sp>
      <xdr:nvSpPr>
        <xdr:cNvPr id="1" name="WordArt 1"/>
        <xdr:cNvSpPr>
          <a:spLocks/>
        </xdr:cNvSpPr>
      </xdr:nvSpPr>
      <xdr:spPr>
        <a:xfrm>
          <a:off x="847725" y="361950"/>
          <a:ext cx="44862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البرمجة المتعددة السنوات 21</a:t>
          </a:r>
          <a:r>
            <a:rPr lang="en-US" cap="none" sz="2800" b="1" i="0" u="none" baseline="0">
              <a:solidFill>
                <a:srgbClr val="000000"/>
              </a:solidFill>
            </a:rPr>
            <a:t>20</a:t>
          </a:r>
          <a:r>
            <a:rPr lang="en-US" cap="none" sz="2800" b="1" i="0" u="none" baseline="0">
              <a:solidFill>
                <a:srgbClr val="000000"/>
              </a:solidFill>
            </a:rPr>
            <a:t>-3</a:t>
          </a:r>
          <a:r>
            <a:rPr lang="en-US" cap="none" sz="2800" b="1" i="0" u="none" baseline="0">
              <a:solidFill>
                <a:srgbClr val="000000"/>
              </a:solidFill>
            </a:rPr>
            <a:t>02</a:t>
          </a:r>
          <a:r>
            <a:rPr lang="en-US" cap="none" sz="2800" b="1" i="0" u="none" baseline="0">
              <a:solidFill>
                <a:srgbClr val="000000"/>
              </a:solidFill>
            </a:rPr>
            <a:t>2 بمليون الدرهم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3"/>
  <sheetViews>
    <sheetView tabSelected="1" zoomScalePageLayoutView="0" workbookViewId="0" topLeftCell="A1">
      <selection activeCell="A329" sqref="A329:L331"/>
    </sheetView>
  </sheetViews>
  <sheetFormatPr defaultColWidth="11.421875" defaultRowHeight="12.75"/>
  <cols>
    <col min="1" max="1" width="12.7109375" style="0" customWidth="1"/>
    <col min="2" max="2" width="12.8515625" style="0" customWidth="1"/>
    <col min="3" max="3" width="14.28125" style="11" customWidth="1"/>
    <col min="4" max="4" width="12.8515625" style="11" customWidth="1"/>
    <col min="5" max="5" width="13.7109375" style="11" customWidth="1"/>
    <col min="6" max="6" width="12.421875" style="0" customWidth="1"/>
    <col min="7" max="7" width="36.140625" style="0" customWidth="1"/>
    <col min="8" max="8" width="6.140625" style="40" customWidth="1"/>
    <col min="9" max="9" width="5.8515625" style="40" customWidth="1"/>
    <col min="10" max="10" width="5.00390625" style="40" customWidth="1"/>
    <col min="11" max="11" width="3.8515625" style="40" customWidth="1"/>
    <col min="12" max="12" width="3.8515625" style="0" customWidth="1"/>
    <col min="15" max="15" width="15.8515625" style="0" customWidth="1"/>
    <col min="16" max="17" width="12.7109375" style="0" bestFit="1" customWidth="1"/>
  </cols>
  <sheetData>
    <row r="1" spans="1:12" ht="15.75">
      <c r="A1" s="2"/>
      <c r="B1" s="2"/>
      <c r="C1" s="63"/>
      <c r="D1" s="63"/>
      <c r="E1" s="63"/>
      <c r="F1" s="2"/>
      <c r="G1" s="3"/>
      <c r="H1" s="4"/>
      <c r="I1" s="4"/>
      <c r="J1" s="4" t="s">
        <v>4</v>
      </c>
      <c r="K1" s="90"/>
      <c r="L1" s="90"/>
    </row>
    <row r="2" spans="1:12" ht="15.75">
      <c r="A2" s="2"/>
      <c r="B2" s="2"/>
      <c r="C2" s="63"/>
      <c r="D2" s="63"/>
      <c r="E2" s="63"/>
      <c r="F2" s="2"/>
      <c r="G2" s="3"/>
      <c r="H2" s="4"/>
      <c r="I2" s="4"/>
      <c r="J2" s="4" t="s">
        <v>5</v>
      </c>
      <c r="K2" s="90"/>
      <c r="L2" s="90"/>
    </row>
    <row r="3" spans="1:12" ht="15.75">
      <c r="A3" s="2"/>
      <c r="B3" s="2"/>
      <c r="C3" s="63"/>
      <c r="D3" s="63"/>
      <c r="E3" s="64"/>
      <c r="F3" s="4"/>
      <c r="G3" s="89"/>
      <c r="H3" s="89"/>
      <c r="I3" s="89"/>
      <c r="J3" s="89"/>
      <c r="K3" s="89"/>
      <c r="L3" s="89" t="s">
        <v>6</v>
      </c>
    </row>
    <row r="4" spans="1:12" ht="15.75">
      <c r="A4" s="2"/>
      <c r="B4" s="2"/>
      <c r="C4" s="63"/>
      <c r="D4" s="63"/>
      <c r="E4" s="63"/>
      <c r="F4" s="2"/>
      <c r="G4" s="3"/>
      <c r="H4" s="5"/>
      <c r="I4" s="5"/>
      <c r="J4" s="5" t="s">
        <v>7</v>
      </c>
      <c r="K4" s="90"/>
      <c r="L4" s="90"/>
    </row>
    <row r="5" spans="1:12" ht="15.75">
      <c r="A5" s="2"/>
      <c r="B5" s="2"/>
      <c r="C5" s="63"/>
      <c r="D5" s="63"/>
      <c r="E5" s="63"/>
      <c r="F5" s="2"/>
      <c r="G5" s="3"/>
      <c r="J5" s="91" t="s">
        <v>8</v>
      </c>
      <c r="K5" s="92"/>
      <c r="L5" s="92"/>
    </row>
    <row r="6" spans="1:12" ht="15.75">
      <c r="A6" s="2"/>
      <c r="B6" s="2"/>
      <c r="C6" s="63"/>
      <c r="D6" s="63"/>
      <c r="E6" s="63"/>
      <c r="F6" s="2"/>
      <c r="G6" s="6"/>
      <c r="H6" s="41"/>
      <c r="I6" s="41"/>
      <c r="J6" s="91" t="s">
        <v>226</v>
      </c>
      <c r="K6" s="92"/>
      <c r="L6" s="92"/>
    </row>
    <row r="7" spans="1:6" ht="15.75" thickBot="1">
      <c r="A7" s="2"/>
      <c r="B7" s="2"/>
      <c r="C7" s="63"/>
      <c r="D7" s="63"/>
      <c r="E7" s="63"/>
      <c r="F7" s="2"/>
    </row>
    <row r="8" spans="1:21" ht="24" thickBot="1">
      <c r="A8" s="258" t="s">
        <v>214</v>
      </c>
      <c r="B8" s="259"/>
      <c r="C8" s="260"/>
      <c r="D8" s="258" t="s">
        <v>213</v>
      </c>
      <c r="E8" s="259"/>
      <c r="F8" s="259"/>
      <c r="G8" s="10"/>
      <c r="H8" s="261" t="s">
        <v>9</v>
      </c>
      <c r="I8" s="262"/>
      <c r="J8" s="262"/>
      <c r="K8" s="262"/>
      <c r="L8" s="261"/>
      <c r="M8" s="3"/>
      <c r="N8" s="8"/>
      <c r="O8" s="8"/>
      <c r="P8" s="9"/>
      <c r="Q8" s="253"/>
      <c r="R8" s="254"/>
      <c r="S8" s="254"/>
      <c r="T8" s="254"/>
      <c r="U8" s="254"/>
    </row>
    <row r="9" spans="1:21" ht="16.5" customHeight="1">
      <c r="A9" s="244" t="s">
        <v>292</v>
      </c>
      <c r="B9" s="244" t="s">
        <v>249</v>
      </c>
      <c r="C9" s="247" t="s">
        <v>291</v>
      </c>
      <c r="D9" s="247" t="s">
        <v>288</v>
      </c>
      <c r="E9" s="247" t="s">
        <v>289</v>
      </c>
      <c r="F9" s="247" t="s">
        <v>248</v>
      </c>
      <c r="G9" s="250" t="s">
        <v>212</v>
      </c>
      <c r="H9" s="79"/>
      <c r="I9" s="79"/>
      <c r="J9" s="79"/>
      <c r="K9" s="79"/>
      <c r="L9" s="242"/>
      <c r="Q9" s="253"/>
      <c r="R9" s="254"/>
      <c r="S9" s="254"/>
      <c r="T9" s="254"/>
      <c r="U9" s="254"/>
    </row>
    <row r="10" spans="1:21" ht="16.5" customHeight="1">
      <c r="A10" s="245"/>
      <c r="B10" s="245"/>
      <c r="C10" s="248"/>
      <c r="D10" s="248"/>
      <c r="E10" s="248"/>
      <c r="F10" s="248"/>
      <c r="G10" s="251"/>
      <c r="H10" s="98" t="s">
        <v>244</v>
      </c>
      <c r="I10" s="98" t="s">
        <v>243</v>
      </c>
      <c r="J10" s="98" t="s">
        <v>242</v>
      </c>
      <c r="K10" s="98" t="s">
        <v>2</v>
      </c>
      <c r="L10" s="99" t="s">
        <v>3</v>
      </c>
      <c r="Q10" s="89"/>
      <c r="R10" s="89"/>
      <c r="S10" s="89"/>
      <c r="T10" s="89"/>
      <c r="U10" s="89"/>
    </row>
    <row r="11" spans="1:21" ht="17.25" customHeight="1" thickBot="1">
      <c r="A11" s="246"/>
      <c r="B11" s="246"/>
      <c r="C11" s="249"/>
      <c r="D11" s="249"/>
      <c r="E11" s="249"/>
      <c r="F11" s="249"/>
      <c r="G11" s="252"/>
      <c r="H11" s="80"/>
      <c r="I11" s="80"/>
      <c r="J11" s="80"/>
      <c r="K11" s="80"/>
      <c r="L11" s="243"/>
      <c r="Q11" s="255"/>
      <c r="R11" s="254"/>
      <c r="S11" s="254"/>
      <c r="T11" s="254"/>
      <c r="U11" s="254"/>
    </row>
    <row r="12" spans="1:21" s="11" customFormat="1" ht="17.25" customHeight="1">
      <c r="A12" s="17"/>
      <c r="B12" s="18"/>
      <c r="C12" s="17"/>
      <c r="D12" s="17"/>
      <c r="E12" s="17"/>
      <c r="F12" s="17"/>
      <c r="G12" s="123" t="s">
        <v>215</v>
      </c>
      <c r="H12" s="86"/>
      <c r="I12" s="86"/>
      <c r="J12" s="86"/>
      <c r="K12" s="86"/>
      <c r="L12" s="12"/>
      <c r="Q12" s="256"/>
      <c r="R12" s="257"/>
      <c r="S12" s="257"/>
      <c r="T12" s="257"/>
      <c r="U12" s="257"/>
    </row>
    <row r="13" spans="1:21" s="11" customFormat="1" ht="17.25" customHeight="1">
      <c r="A13" s="19"/>
      <c r="B13" s="20"/>
      <c r="C13" s="19"/>
      <c r="D13" s="19"/>
      <c r="E13" s="19"/>
      <c r="F13" s="19"/>
      <c r="G13" s="124" t="s">
        <v>216</v>
      </c>
      <c r="H13" s="14"/>
      <c r="I13" s="14"/>
      <c r="J13" s="14"/>
      <c r="K13" s="14"/>
      <c r="L13" s="15"/>
      <c r="Q13" s="256"/>
      <c r="R13" s="257"/>
      <c r="S13" s="257"/>
      <c r="T13" s="257"/>
      <c r="U13" s="257"/>
    </row>
    <row r="14" spans="1:21" s="11" customFormat="1" ht="17.25" customHeight="1">
      <c r="A14" s="19"/>
      <c r="B14" s="20"/>
      <c r="C14" s="19"/>
      <c r="D14" s="19"/>
      <c r="E14" s="19"/>
      <c r="F14" s="19"/>
      <c r="G14" s="163" t="s">
        <v>255</v>
      </c>
      <c r="H14" s="14"/>
      <c r="I14" s="14"/>
      <c r="J14" s="14"/>
      <c r="K14" s="14"/>
      <c r="L14" s="15"/>
      <c r="M14" s="162">
        <v>1</v>
      </c>
      <c r="Q14" s="91"/>
      <c r="R14" s="92"/>
      <c r="S14" s="92"/>
      <c r="T14" s="92"/>
      <c r="U14" s="92"/>
    </row>
    <row r="15" spans="1:12" ht="18">
      <c r="A15" s="56"/>
      <c r="B15" s="57"/>
      <c r="C15" s="67"/>
      <c r="D15" s="67"/>
      <c r="E15" s="67"/>
      <c r="F15" s="67"/>
      <c r="G15" s="126" t="s">
        <v>44</v>
      </c>
      <c r="H15" s="43"/>
      <c r="I15" s="43"/>
      <c r="J15" s="69">
        <v>20</v>
      </c>
      <c r="K15" s="87">
        <v>20</v>
      </c>
      <c r="L15" s="102">
        <v>10</v>
      </c>
    </row>
    <row r="16" spans="1:12" ht="18">
      <c r="A16" s="56"/>
      <c r="B16" s="57"/>
      <c r="C16" s="67"/>
      <c r="D16" s="67"/>
      <c r="E16" s="67"/>
      <c r="F16" s="67"/>
      <c r="G16" s="126" t="s">
        <v>45</v>
      </c>
      <c r="H16" s="43"/>
      <c r="I16" s="69">
        <v>10</v>
      </c>
      <c r="J16" s="69">
        <v>20</v>
      </c>
      <c r="K16" s="87">
        <v>20</v>
      </c>
      <c r="L16" s="69">
        <v>10</v>
      </c>
    </row>
    <row r="17" spans="1:12" ht="18.75">
      <c r="A17" s="33">
        <f>+B17*5%+B17</f>
        <v>200.78509499999998</v>
      </c>
      <c r="B17" s="34">
        <f>+C17*5%+C17</f>
        <v>191.2239</v>
      </c>
      <c r="C17" s="217">
        <v>182.118</v>
      </c>
      <c r="D17" s="65">
        <v>128.6278</v>
      </c>
      <c r="E17" s="65">
        <v>169.881673</v>
      </c>
      <c r="F17" s="65">
        <v>164.6266</v>
      </c>
      <c r="G17" s="128" t="s">
        <v>46</v>
      </c>
      <c r="H17" s="54">
        <v>11</v>
      </c>
      <c r="I17" s="54"/>
      <c r="J17" s="54"/>
      <c r="K17" s="71"/>
      <c r="L17" s="82"/>
    </row>
    <row r="18" spans="1:12" ht="18.75">
      <c r="A18" s="33"/>
      <c r="B18" s="34"/>
      <c r="C18" s="217"/>
      <c r="D18" s="65"/>
      <c r="E18" s="65"/>
      <c r="F18" s="65"/>
      <c r="G18" s="125" t="s">
        <v>47</v>
      </c>
      <c r="H18" s="43">
        <v>12</v>
      </c>
      <c r="I18" s="43"/>
      <c r="J18" s="43"/>
      <c r="K18" s="70"/>
      <c r="L18" s="77"/>
    </row>
    <row r="19" spans="1:12" ht="18.75">
      <c r="A19" s="33">
        <f>+B19*5%+B19</f>
        <v>0.55125</v>
      </c>
      <c r="B19" s="34">
        <f>+C19*5%+C19</f>
        <v>0.525</v>
      </c>
      <c r="C19" s="217">
        <v>0.5</v>
      </c>
      <c r="D19" s="65"/>
      <c r="E19" s="65"/>
      <c r="F19" s="65"/>
      <c r="G19" s="125" t="s">
        <v>246</v>
      </c>
      <c r="H19" s="43">
        <v>13</v>
      </c>
      <c r="I19" s="43"/>
      <c r="J19" s="43"/>
      <c r="K19" s="70"/>
      <c r="L19" s="77"/>
    </row>
    <row r="20" spans="1:12" ht="18.75">
      <c r="A20" s="33">
        <f>+B20*5%+B20</f>
        <v>7.497</v>
      </c>
      <c r="B20" s="34">
        <f>+C20*5%+C20</f>
        <v>7.14</v>
      </c>
      <c r="C20" s="217">
        <v>6.8</v>
      </c>
      <c r="D20" s="65">
        <v>3.7097</v>
      </c>
      <c r="E20" s="65">
        <v>6.094406</v>
      </c>
      <c r="F20" s="65">
        <v>5.46752</v>
      </c>
      <c r="G20" s="125" t="s">
        <v>48</v>
      </c>
      <c r="H20" s="43">
        <v>14</v>
      </c>
      <c r="I20" s="43"/>
      <c r="J20" s="43"/>
      <c r="K20" s="70"/>
      <c r="L20" s="77"/>
    </row>
    <row r="21" spans="1:12" ht="18">
      <c r="A21" s="31"/>
      <c r="B21" s="105"/>
      <c r="C21" s="218"/>
      <c r="D21" s="65"/>
      <c r="E21" s="65"/>
      <c r="F21" s="65"/>
      <c r="G21" s="126" t="s">
        <v>49</v>
      </c>
      <c r="H21" s="43"/>
      <c r="I21" s="69">
        <v>20</v>
      </c>
      <c r="J21" s="69">
        <v>20</v>
      </c>
      <c r="K21" s="87">
        <v>20</v>
      </c>
      <c r="L21" s="102">
        <v>10</v>
      </c>
    </row>
    <row r="22" spans="1:12" ht="18.75">
      <c r="A22" s="33">
        <f>+B22*5%+B22</f>
        <v>3.3075</v>
      </c>
      <c r="B22" s="34">
        <f>+C22*5%+C22</f>
        <v>3.15</v>
      </c>
      <c r="C22" s="217">
        <v>3</v>
      </c>
      <c r="D22" s="65">
        <v>0.0001</v>
      </c>
      <c r="E22" s="65">
        <v>2.747289</v>
      </c>
      <c r="F22" s="65">
        <v>2.85461</v>
      </c>
      <c r="G22" s="125" t="s">
        <v>50</v>
      </c>
      <c r="H22" s="43">
        <v>21</v>
      </c>
      <c r="I22" s="43"/>
      <c r="J22" s="43"/>
      <c r="K22" s="70"/>
      <c r="L22" s="77"/>
    </row>
    <row r="23" spans="1:12" ht="18.75">
      <c r="A23" s="33">
        <f>+B23*5%+B23</f>
        <v>0</v>
      </c>
      <c r="B23" s="34">
        <f>+C23*5%+C23</f>
        <v>0</v>
      </c>
      <c r="C23" s="217"/>
      <c r="D23" s="65"/>
      <c r="E23" s="65"/>
      <c r="F23" s="65"/>
      <c r="G23" s="125" t="s">
        <v>51</v>
      </c>
      <c r="H23" s="43">
        <v>22</v>
      </c>
      <c r="I23" s="43"/>
      <c r="J23" s="43"/>
      <c r="K23" s="70"/>
      <c r="L23" s="77"/>
    </row>
    <row r="24" spans="1:12" ht="18">
      <c r="A24" s="31"/>
      <c r="B24" s="105"/>
      <c r="C24" s="218"/>
      <c r="D24" s="65"/>
      <c r="E24" s="65"/>
      <c r="F24" s="65"/>
      <c r="G24" s="125" t="s">
        <v>52</v>
      </c>
      <c r="H24" s="43">
        <v>23</v>
      </c>
      <c r="I24" s="43"/>
      <c r="J24" s="43"/>
      <c r="K24" s="70"/>
      <c r="L24" s="77"/>
    </row>
    <row r="25" spans="1:12" ht="18.75">
      <c r="A25" s="33">
        <f aca="true" t="shared" si="0" ref="A25:B34">+B25*5%+B25</f>
        <v>12.478094999999998</v>
      </c>
      <c r="B25" s="33">
        <f t="shared" si="0"/>
        <v>11.883899999999999</v>
      </c>
      <c r="C25" s="217">
        <v>11.318</v>
      </c>
      <c r="D25" s="65">
        <v>6.58603</v>
      </c>
      <c r="E25" s="65">
        <v>9.410778</v>
      </c>
      <c r="F25" s="65">
        <v>9.737086</v>
      </c>
      <c r="G25" s="171" t="s">
        <v>53</v>
      </c>
      <c r="H25" s="43">
        <v>24</v>
      </c>
      <c r="I25" s="43"/>
      <c r="J25" s="43"/>
      <c r="K25" s="43"/>
      <c r="L25" s="77"/>
    </row>
    <row r="26" spans="1:12" ht="18.75">
      <c r="A26" s="33"/>
      <c r="B26" s="33"/>
      <c r="C26" s="218"/>
      <c r="D26" s="67"/>
      <c r="E26" s="67"/>
      <c r="F26" s="67"/>
      <c r="G26" s="171" t="s">
        <v>54</v>
      </c>
      <c r="H26" s="43">
        <v>25</v>
      </c>
      <c r="I26" s="43"/>
      <c r="J26" s="43"/>
      <c r="K26" s="43"/>
      <c r="L26" s="77"/>
    </row>
    <row r="27" spans="1:12" ht="18.75">
      <c r="A27" s="33">
        <f t="shared" si="0"/>
        <v>2.7639675</v>
      </c>
      <c r="B27" s="33">
        <f t="shared" si="0"/>
        <v>2.63235</v>
      </c>
      <c r="C27" s="218">
        <v>2.507</v>
      </c>
      <c r="D27" s="67"/>
      <c r="E27" s="67"/>
      <c r="F27" s="67"/>
      <c r="G27" s="171" t="s">
        <v>245</v>
      </c>
      <c r="H27" s="43">
        <v>26</v>
      </c>
      <c r="I27" s="43"/>
      <c r="J27" s="43"/>
      <c r="K27" s="43"/>
      <c r="L27" s="77"/>
    </row>
    <row r="28" spans="1:12" ht="18.75">
      <c r="A28" s="33">
        <f t="shared" si="0"/>
        <v>0.013781250000000002</v>
      </c>
      <c r="B28" s="33">
        <f t="shared" si="0"/>
        <v>0.013125000000000001</v>
      </c>
      <c r="C28" s="218">
        <v>0.0125</v>
      </c>
      <c r="D28" s="67"/>
      <c r="E28" s="67"/>
      <c r="F28" s="67"/>
      <c r="G28" s="156" t="s">
        <v>236</v>
      </c>
      <c r="H28" s="43">
        <v>27</v>
      </c>
      <c r="I28" s="43"/>
      <c r="J28" s="43"/>
      <c r="K28" s="43"/>
      <c r="L28" s="77"/>
    </row>
    <row r="29" spans="1:12" ht="19.5" thickBot="1">
      <c r="A29" s="62"/>
      <c r="B29" s="62"/>
      <c r="C29" s="267"/>
      <c r="D29" s="49"/>
      <c r="E29" s="49"/>
      <c r="F29" s="49"/>
      <c r="G29" s="268" t="s">
        <v>55</v>
      </c>
      <c r="H29" s="73"/>
      <c r="I29" s="269">
        <v>30</v>
      </c>
      <c r="J29" s="269">
        <v>20</v>
      </c>
      <c r="K29" s="269">
        <v>20</v>
      </c>
      <c r="L29" s="270">
        <v>10</v>
      </c>
    </row>
    <row r="30" spans="1:12" ht="18.75">
      <c r="A30" s="25">
        <f t="shared" si="0"/>
        <v>28.11375</v>
      </c>
      <c r="B30" s="25">
        <f t="shared" si="0"/>
        <v>26.775</v>
      </c>
      <c r="C30" s="220">
        <v>25.5</v>
      </c>
      <c r="D30" s="66">
        <v>16.72885</v>
      </c>
      <c r="E30" s="66">
        <v>22.213297</v>
      </c>
      <c r="F30" s="66">
        <v>20.08755</v>
      </c>
      <c r="G30" s="174" t="s">
        <v>56</v>
      </c>
      <c r="H30" s="81">
        <v>31</v>
      </c>
      <c r="I30" s="81"/>
      <c r="J30" s="81"/>
      <c r="K30" s="81"/>
      <c r="L30" s="52"/>
    </row>
    <row r="31" spans="1:12" ht="18.75">
      <c r="A31" s="33">
        <f t="shared" si="0"/>
        <v>0.0441</v>
      </c>
      <c r="B31" s="33">
        <f t="shared" si="0"/>
        <v>0.042</v>
      </c>
      <c r="C31" s="217">
        <v>0.04</v>
      </c>
      <c r="D31" s="65"/>
      <c r="E31" s="65"/>
      <c r="F31" s="65"/>
      <c r="G31" s="171" t="s">
        <v>57</v>
      </c>
      <c r="H31" s="43">
        <v>32</v>
      </c>
      <c r="I31" s="43"/>
      <c r="J31" s="43"/>
      <c r="K31" s="43"/>
      <c r="L31" s="77"/>
    </row>
    <row r="32" spans="1:12" ht="18.75">
      <c r="A32" s="33">
        <f t="shared" si="0"/>
        <v>5.0196825</v>
      </c>
      <c r="B32" s="33">
        <f t="shared" si="0"/>
        <v>4.78065</v>
      </c>
      <c r="C32" s="217">
        <v>4.553</v>
      </c>
      <c r="D32" s="65">
        <v>2.90166</v>
      </c>
      <c r="E32" s="65">
        <v>3.849555</v>
      </c>
      <c r="F32" s="65">
        <v>3.756291</v>
      </c>
      <c r="G32" s="171" t="s">
        <v>58</v>
      </c>
      <c r="H32" s="43">
        <v>33</v>
      </c>
      <c r="I32" s="43"/>
      <c r="J32" s="43"/>
      <c r="K32" s="43"/>
      <c r="L32" s="77"/>
    </row>
    <row r="33" spans="1:12" ht="18.75">
      <c r="A33" s="33">
        <f t="shared" si="0"/>
        <v>0.02205</v>
      </c>
      <c r="B33" s="33">
        <f t="shared" si="0"/>
        <v>0.021</v>
      </c>
      <c r="C33" s="217">
        <v>0.02</v>
      </c>
      <c r="D33" s="65">
        <v>0.0061</v>
      </c>
      <c r="E33" s="65">
        <v>0.010107</v>
      </c>
      <c r="F33" s="65">
        <v>0.01245</v>
      </c>
      <c r="G33" s="171" t="s">
        <v>59</v>
      </c>
      <c r="H33" s="43">
        <v>34</v>
      </c>
      <c r="I33" s="43"/>
      <c r="J33" s="43"/>
      <c r="K33" s="43"/>
      <c r="L33" s="77"/>
    </row>
    <row r="34" spans="1:12" ht="18.75">
      <c r="A34" s="33">
        <f t="shared" si="0"/>
        <v>0.11025000000000001</v>
      </c>
      <c r="B34" s="33">
        <f t="shared" si="0"/>
        <v>0.10500000000000001</v>
      </c>
      <c r="C34" s="217">
        <v>0.1</v>
      </c>
      <c r="D34" s="65"/>
      <c r="E34" s="65">
        <v>0.039945</v>
      </c>
      <c r="F34" s="65"/>
      <c r="G34" s="171" t="s">
        <v>250</v>
      </c>
      <c r="H34" s="43">
        <v>35</v>
      </c>
      <c r="I34" s="43"/>
      <c r="J34" s="43"/>
      <c r="K34" s="43"/>
      <c r="L34" s="77"/>
    </row>
    <row r="35" spans="1:12" ht="18">
      <c r="A35" s="31"/>
      <c r="B35" s="31"/>
      <c r="C35" s="218"/>
      <c r="D35" s="65"/>
      <c r="E35" s="65"/>
      <c r="F35" s="65"/>
      <c r="G35" s="171" t="s">
        <v>60</v>
      </c>
      <c r="H35" s="43">
        <v>36</v>
      </c>
      <c r="I35" s="43"/>
      <c r="J35" s="43"/>
      <c r="K35" s="43"/>
      <c r="L35" s="77"/>
    </row>
    <row r="36" spans="1:12" ht="18.75">
      <c r="A36" s="33">
        <f>+B36*5%+B36</f>
        <v>0.11025000000000001</v>
      </c>
      <c r="B36" s="33">
        <f>+C36*5%+C36</f>
        <v>0.10500000000000001</v>
      </c>
      <c r="C36" s="217">
        <v>0.1</v>
      </c>
      <c r="D36" s="51"/>
      <c r="E36" s="51"/>
      <c r="F36" s="51"/>
      <c r="G36" s="171" t="s">
        <v>61</v>
      </c>
      <c r="H36" s="43">
        <v>38</v>
      </c>
      <c r="I36" s="43"/>
      <c r="J36" s="43"/>
      <c r="K36" s="43"/>
      <c r="L36" s="77"/>
    </row>
    <row r="37" spans="1:12" ht="18.75">
      <c r="A37" s="33">
        <f>+B37*5%+B37</f>
        <v>0</v>
      </c>
      <c r="B37" s="33">
        <f>+C37*5%+C37</f>
        <v>0</v>
      </c>
      <c r="C37" s="217"/>
      <c r="D37" s="51"/>
      <c r="E37" s="51"/>
      <c r="F37" s="51"/>
      <c r="G37" s="171" t="s">
        <v>271</v>
      </c>
      <c r="H37" s="43">
        <v>39</v>
      </c>
      <c r="I37" s="43"/>
      <c r="J37" s="43"/>
      <c r="K37" s="43"/>
      <c r="L37" s="77"/>
    </row>
    <row r="38" spans="1:12" ht="18">
      <c r="A38" s="31"/>
      <c r="B38" s="31"/>
      <c r="C38" s="218"/>
      <c r="D38" s="65"/>
      <c r="E38" s="65"/>
      <c r="F38" s="65"/>
      <c r="G38" s="172" t="s">
        <v>62</v>
      </c>
      <c r="H38" s="43"/>
      <c r="I38" s="69">
        <v>40</v>
      </c>
      <c r="J38" s="69">
        <v>20</v>
      </c>
      <c r="K38" s="69">
        <v>20</v>
      </c>
      <c r="L38" s="102">
        <v>10</v>
      </c>
    </row>
    <row r="39" spans="1:12" ht="18.75">
      <c r="A39" s="33">
        <f aca="true" t="shared" si="1" ref="A39:B42">+B39*5%+B39</f>
        <v>0.11025000000000001</v>
      </c>
      <c r="B39" s="33">
        <f t="shared" si="1"/>
        <v>0.10500000000000001</v>
      </c>
      <c r="C39" s="217">
        <v>0.1</v>
      </c>
      <c r="D39" s="65">
        <v>0.0419</v>
      </c>
      <c r="E39" s="65">
        <v>0.28595</v>
      </c>
      <c r="F39" s="65">
        <v>0.1787</v>
      </c>
      <c r="G39" s="171" t="s">
        <v>63</v>
      </c>
      <c r="H39" s="43">
        <v>41</v>
      </c>
      <c r="I39" s="43"/>
      <c r="J39" s="43"/>
      <c r="K39" s="43"/>
      <c r="L39" s="77"/>
    </row>
    <row r="40" spans="1:12" ht="18.75">
      <c r="A40" s="33">
        <f t="shared" si="1"/>
        <v>0.165375</v>
      </c>
      <c r="B40" s="33">
        <f t="shared" si="1"/>
        <v>0.1575</v>
      </c>
      <c r="C40" s="217">
        <v>0.15</v>
      </c>
      <c r="D40" s="65">
        <v>0.03815</v>
      </c>
      <c r="E40" s="65">
        <v>0.151629</v>
      </c>
      <c r="F40" s="65">
        <v>0.1689</v>
      </c>
      <c r="G40" s="171" t="s">
        <v>28</v>
      </c>
      <c r="H40" s="43">
        <v>42</v>
      </c>
      <c r="I40" s="43"/>
      <c r="J40" s="43"/>
      <c r="K40" s="43"/>
      <c r="L40" s="77"/>
    </row>
    <row r="41" spans="1:12" ht="18.75">
      <c r="A41" s="33">
        <f t="shared" si="1"/>
        <v>0.0055125</v>
      </c>
      <c r="B41" s="33">
        <f t="shared" si="1"/>
        <v>0.00525</v>
      </c>
      <c r="C41" s="217">
        <v>0.005</v>
      </c>
      <c r="D41" s="65"/>
      <c r="E41" s="65">
        <v>0.001182</v>
      </c>
      <c r="F41" s="65">
        <v>0.0016</v>
      </c>
      <c r="G41" s="171" t="s">
        <v>26</v>
      </c>
      <c r="H41" s="43">
        <v>43</v>
      </c>
      <c r="I41" s="43"/>
      <c r="J41" s="43"/>
      <c r="K41" s="43"/>
      <c r="L41" s="77"/>
    </row>
    <row r="42" spans="1:12" ht="19.5" thickBot="1">
      <c r="A42" s="62">
        <f t="shared" si="1"/>
        <v>0</v>
      </c>
      <c r="B42" s="62">
        <f t="shared" si="1"/>
        <v>0</v>
      </c>
      <c r="C42" s="219"/>
      <c r="D42" s="103"/>
      <c r="E42" s="103">
        <v>0.242688</v>
      </c>
      <c r="F42" s="103"/>
      <c r="G42" s="173" t="s">
        <v>64</v>
      </c>
      <c r="H42" s="73">
        <v>44</v>
      </c>
      <c r="I42" s="73"/>
      <c r="J42" s="73"/>
      <c r="K42" s="73"/>
      <c r="L42" s="96"/>
    </row>
    <row r="43" spans="1:12" ht="19.5" thickBot="1">
      <c r="A43" s="24">
        <f aca="true" t="shared" si="2" ref="A43:F43">SUM(A17:A42)</f>
        <v>261.09790875</v>
      </c>
      <c r="B43" s="24">
        <f t="shared" si="2"/>
        <v>248.66467499999996</v>
      </c>
      <c r="C43" s="221">
        <f>SUM(C17:C42)</f>
        <v>236.8235</v>
      </c>
      <c r="D43" s="24">
        <f t="shared" si="2"/>
        <v>158.64029</v>
      </c>
      <c r="E43" s="24">
        <f t="shared" si="2"/>
        <v>214.92849900000002</v>
      </c>
      <c r="F43" s="24">
        <f t="shared" si="2"/>
        <v>206.891307</v>
      </c>
      <c r="G43" s="131" t="s">
        <v>217</v>
      </c>
      <c r="H43" s="144"/>
      <c r="I43" s="42"/>
      <c r="J43" s="42"/>
      <c r="K43" s="42"/>
      <c r="L43" s="97"/>
    </row>
    <row r="44" spans="1:13" s="11" customFormat="1" ht="33" customHeight="1">
      <c r="A44" s="17"/>
      <c r="B44" s="17"/>
      <c r="C44" s="17"/>
      <c r="D44" s="17"/>
      <c r="E44" s="17"/>
      <c r="F44" s="17"/>
      <c r="G44" s="164" t="s">
        <v>256</v>
      </c>
      <c r="H44" s="86"/>
      <c r="I44" s="86"/>
      <c r="J44" s="86"/>
      <c r="K44" s="86"/>
      <c r="L44" s="12"/>
      <c r="M44" s="162">
        <v>2</v>
      </c>
    </row>
    <row r="45" spans="1:16" ht="34.5" customHeight="1">
      <c r="A45" s="56"/>
      <c r="B45" s="56"/>
      <c r="C45" s="67"/>
      <c r="D45" s="67"/>
      <c r="E45" s="67"/>
      <c r="F45" s="67"/>
      <c r="G45" s="184" t="s">
        <v>10</v>
      </c>
      <c r="H45" s="69"/>
      <c r="I45" s="69"/>
      <c r="J45" s="69"/>
      <c r="K45" s="69"/>
      <c r="L45" s="102"/>
      <c r="P45" s="13"/>
    </row>
    <row r="46" spans="1:12" ht="18.75">
      <c r="A46" s="175"/>
      <c r="B46" s="175"/>
      <c r="C46" s="176"/>
      <c r="D46" s="176"/>
      <c r="E46" s="176"/>
      <c r="F46" s="176"/>
      <c r="G46" s="185" t="s">
        <v>11</v>
      </c>
      <c r="H46" s="68"/>
      <c r="I46" s="68">
        <v>10</v>
      </c>
      <c r="J46" s="68">
        <v>10</v>
      </c>
      <c r="K46" s="68">
        <v>10</v>
      </c>
      <c r="L46" s="102">
        <v>10</v>
      </c>
    </row>
    <row r="47" spans="1:15" ht="18.75">
      <c r="A47" s="33">
        <f>+B47*5%+B47</f>
        <v>1.8389699999999998</v>
      </c>
      <c r="B47" s="33">
        <f>+C47*5%+C47</f>
        <v>1.7513999999999998</v>
      </c>
      <c r="C47" s="222">
        <v>1.668</v>
      </c>
      <c r="D47" s="51">
        <v>1.112</v>
      </c>
      <c r="E47" s="51">
        <v>1.668</v>
      </c>
      <c r="F47" s="51">
        <v>1.668</v>
      </c>
      <c r="G47" s="186" t="s">
        <v>12</v>
      </c>
      <c r="H47" s="43">
        <v>11</v>
      </c>
      <c r="I47" s="43"/>
      <c r="J47" s="69"/>
      <c r="K47" s="69"/>
      <c r="L47" s="77"/>
      <c r="O47" s="13"/>
    </row>
    <row r="48" spans="1:12" ht="18.75">
      <c r="A48" s="33">
        <f>+B48*5%+B48</f>
        <v>0.00275625</v>
      </c>
      <c r="B48" s="33">
        <f aca="true" t="shared" si="3" ref="B48:B77">+C48*5%+C48</f>
        <v>0.002625</v>
      </c>
      <c r="C48" s="222">
        <v>0.0025</v>
      </c>
      <c r="D48" s="65">
        <v>0.0006</v>
      </c>
      <c r="E48" s="65"/>
      <c r="F48" s="65">
        <v>0.0008</v>
      </c>
      <c r="G48" s="187" t="s">
        <v>13</v>
      </c>
      <c r="H48" s="43">
        <v>12</v>
      </c>
      <c r="I48" s="43"/>
      <c r="J48" s="43"/>
      <c r="K48" s="43"/>
      <c r="L48" s="77"/>
    </row>
    <row r="49" spans="1:12" ht="18.75">
      <c r="A49" s="33">
        <f>+B49*5%+B49</f>
        <v>0.165375</v>
      </c>
      <c r="B49" s="33">
        <f t="shared" si="3"/>
        <v>0.1575</v>
      </c>
      <c r="C49" s="222">
        <v>0.15</v>
      </c>
      <c r="D49" s="65">
        <v>0.00644</v>
      </c>
      <c r="E49" s="65">
        <v>0.085469</v>
      </c>
      <c r="F49" s="65">
        <v>0.03001</v>
      </c>
      <c r="G49" s="171" t="s">
        <v>14</v>
      </c>
      <c r="H49" s="43">
        <v>13</v>
      </c>
      <c r="I49" s="43"/>
      <c r="J49" s="43"/>
      <c r="K49" s="43"/>
      <c r="L49" s="77"/>
    </row>
    <row r="50" spans="1:12" ht="18.75">
      <c r="A50" s="33">
        <f>+B50*5%+B50</f>
        <v>0.027562500000000004</v>
      </c>
      <c r="B50" s="33">
        <f t="shared" si="3"/>
        <v>0.026250000000000002</v>
      </c>
      <c r="C50" s="222">
        <v>0.025</v>
      </c>
      <c r="D50" s="65">
        <v>0.0004</v>
      </c>
      <c r="E50" s="65">
        <v>0.0066</v>
      </c>
      <c r="F50" s="65">
        <v>0.0033</v>
      </c>
      <c r="G50" s="171" t="s">
        <v>15</v>
      </c>
      <c r="H50" s="43">
        <v>14</v>
      </c>
      <c r="I50" s="43"/>
      <c r="J50" s="43"/>
      <c r="K50" s="43"/>
      <c r="L50" s="77"/>
    </row>
    <row r="51" spans="1:12" ht="19.5" thickBot="1">
      <c r="A51" s="62">
        <f>+B51*5%+B51</f>
        <v>0.22050000000000003</v>
      </c>
      <c r="B51" s="62">
        <f t="shared" si="3"/>
        <v>0.21000000000000002</v>
      </c>
      <c r="C51" s="230">
        <v>0.2</v>
      </c>
      <c r="D51" s="49">
        <v>0.0108</v>
      </c>
      <c r="E51" s="49">
        <v>0.0846</v>
      </c>
      <c r="F51" s="49">
        <v>0.0903</v>
      </c>
      <c r="G51" s="173" t="s">
        <v>16</v>
      </c>
      <c r="H51" s="73">
        <v>15</v>
      </c>
      <c r="I51" s="73"/>
      <c r="J51" s="73"/>
      <c r="K51" s="73"/>
      <c r="L51" s="96"/>
    </row>
    <row r="52" spans="1:12" ht="18.75">
      <c r="A52" s="25">
        <f>+B52*5%+B52</f>
        <v>0.165375</v>
      </c>
      <c r="B52" s="25">
        <f t="shared" si="3"/>
        <v>0.1575</v>
      </c>
      <c r="C52" s="228">
        <v>0.15</v>
      </c>
      <c r="D52" s="66"/>
      <c r="E52" s="66">
        <v>0.043846</v>
      </c>
      <c r="F52" s="66">
        <v>0.045698</v>
      </c>
      <c r="G52" s="174" t="s">
        <v>17</v>
      </c>
      <c r="H52" s="81">
        <v>16</v>
      </c>
      <c r="I52" s="81"/>
      <c r="J52" s="81"/>
      <c r="K52" s="81"/>
      <c r="L52" s="52"/>
    </row>
    <row r="53" spans="1:12" ht="18">
      <c r="A53" s="35"/>
      <c r="B53" s="35"/>
      <c r="C53" s="223"/>
      <c r="D53" s="65"/>
      <c r="E53" s="65"/>
      <c r="F53" s="65"/>
      <c r="G53" s="172" t="s">
        <v>18</v>
      </c>
      <c r="H53" s="43"/>
      <c r="I53" s="69">
        <v>20</v>
      </c>
      <c r="J53" s="69">
        <v>10</v>
      </c>
      <c r="K53" s="69">
        <v>10</v>
      </c>
      <c r="L53" s="102">
        <v>10</v>
      </c>
    </row>
    <row r="54" spans="1:12" ht="18.75">
      <c r="A54" s="33">
        <f aca="true" t="shared" si="4" ref="A54:A60">+B54*5%+B54</f>
        <v>0.11025000000000001</v>
      </c>
      <c r="B54" s="33">
        <f t="shared" si="3"/>
        <v>0.10500000000000001</v>
      </c>
      <c r="C54" s="227">
        <v>0.1</v>
      </c>
      <c r="D54" s="65"/>
      <c r="E54" s="65"/>
      <c r="F54" s="65">
        <v>0</v>
      </c>
      <c r="G54" s="171" t="s">
        <v>19</v>
      </c>
      <c r="H54" s="43">
        <v>21</v>
      </c>
      <c r="I54" s="43"/>
      <c r="J54" s="43"/>
      <c r="K54" s="43"/>
      <c r="L54" s="77"/>
    </row>
    <row r="55" spans="1:12" ht="18.75">
      <c r="A55" s="33">
        <f t="shared" si="4"/>
        <v>0.22050000000000003</v>
      </c>
      <c r="B55" s="33">
        <f t="shared" si="3"/>
        <v>0.21000000000000002</v>
      </c>
      <c r="C55" s="263">
        <v>0.2</v>
      </c>
      <c r="D55" s="51">
        <v>0.20962</v>
      </c>
      <c r="E55" s="51">
        <v>0.289937</v>
      </c>
      <c r="F55" s="51">
        <v>0.1018</v>
      </c>
      <c r="G55" s="128" t="s">
        <v>20</v>
      </c>
      <c r="H55" s="54">
        <v>22</v>
      </c>
      <c r="I55" s="54"/>
      <c r="J55" s="54"/>
      <c r="K55" s="71"/>
      <c r="L55" s="82"/>
    </row>
    <row r="56" spans="1:12" ht="18.75">
      <c r="A56" s="33">
        <f t="shared" si="4"/>
        <v>0.11025000000000001</v>
      </c>
      <c r="B56" s="33">
        <f t="shared" si="3"/>
        <v>0.10500000000000001</v>
      </c>
      <c r="C56" s="225">
        <v>0.1</v>
      </c>
      <c r="D56" s="51"/>
      <c r="E56" s="51">
        <v>0.549741</v>
      </c>
      <c r="F56" s="51">
        <v>0.4083</v>
      </c>
      <c r="G56" s="128" t="s">
        <v>21</v>
      </c>
      <c r="H56" s="54">
        <v>23</v>
      </c>
      <c r="I56" s="54"/>
      <c r="J56" s="54"/>
      <c r="K56" s="71"/>
      <c r="L56" s="82"/>
    </row>
    <row r="57" spans="1:12" ht="18.75">
      <c r="A57" s="33">
        <f t="shared" si="4"/>
        <v>0.44100000000000006</v>
      </c>
      <c r="B57" s="33">
        <f t="shared" si="3"/>
        <v>0.42000000000000004</v>
      </c>
      <c r="C57" s="225">
        <v>0.4</v>
      </c>
      <c r="D57" s="51">
        <v>0.07729</v>
      </c>
      <c r="E57" s="51">
        <v>0.585659</v>
      </c>
      <c r="F57" s="51">
        <v>0.5233</v>
      </c>
      <c r="G57" s="128" t="s">
        <v>22</v>
      </c>
      <c r="H57" s="54">
        <v>24</v>
      </c>
      <c r="I57" s="54"/>
      <c r="J57" s="54"/>
      <c r="K57" s="71"/>
      <c r="L57" s="82"/>
    </row>
    <row r="58" spans="1:12" ht="18.75">
      <c r="A58" s="33">
        <f t="shared" si="4"/>
        <v>0</v>
      </c>
      <c r="B58" s="33"/>
      <c r="C58" s="225">
        <v>0</v>
      </c>
      <c r="D58" s="51">
        <v>0.04</v>
      </c>
      <c r="E58" s="51">
        <v>0.612588</v>
      </c>
      <c r="F58" s="51">
        <v>0.3509</v>
      </c>
      <c r="G58" s="125" t="s">
        <v>23</v>
      </c>
      <c r="H58" s="43">
        <v>25</v>
      </c>
      <c r="I58" s="43"/>
      <c r="J58" s="43"/>
      <c r="K58" s="70"/>
      <c r="L58" s="77"/>
    </row>
    <row r="59" spans="1:12" ht="18.75">
      <c r="A59" s="33"/>
      <c r="B59" s="33"/>
      <c r="C59" s="225"/>
      <c r="D59" s="51"/>
      <c r="E59" s="51"/>
      <c r="F59" s="51"/>
      <c r="G59" s="125" t="s">
        <v>24</v>
      </c>
      <c r="H59" s="43"/>
      <c r="I59" s="69">
        <v>30</v>
      </c>
      <c r="J59" s="69">
        <v>10</v>
      </c>
      <c r="K59" s="87">
        <v>10</v>
      </c>
      <c r="L59" s="102">
        <v>10</v>
      </c>
    </row>
    <row r="60" spans="1:12" ht="18.75">
      <c r="A60" s="33">
        <f t="shared" si="4"/>
        <v>0.22050000000000003</v>
      </c>
      <c r="B60" s="33">
        <f t="shared" si="3"/>
        <v>0.21000000000000002</v>
      </c>
      <c r="C60" s="225">
        <v>0.2</v>
      </c>
      <c r="D60" s="51"/>
      <c r="E60" s="51">
        <v>0.161074</v>
      </c>
      <c r="F60" s="51">
        <v>0.161074</v>
      </c>
      <c r="G60" s="125" t="s">
        <v>24</v>
      </c>
      <c r="H60" s="43">
        <v>31</v>
      </c>
      <c r="I60" s="43"/>
      <c r="J60" s="43"/>
      <c r="K60" s="70"/>
      <c r="L60" s="77"/>
    </row>
    <row r="61" spans="1:12" ht="18.75">
      <c r="A61" s="35"/>
      <c r="B61" s="33"/>
      <c r="C61" s="226"/>
      <c r="D61" s="51"/>
      <c r="E61" s="51"/>
      <c r="F61" s="51"/>
      <c r="G61" s="140" t="s">
        <v>25</v>
      </c>
      <c r="H61" s="43"/>
      <c r="I61" s="69">
        <v>40</v>
      </c>
      <c r="J61" s="69">
        <v>10</v>
      </c>
      <c r="K61" s="87">
        <v>10</v>
      </c>
      <c r="L61" s="102">
        <v>10</v>
      </c>
    </row>
    <row r="62" spans="1:12" ht="18.75">
      <c r="A62" s="33">
        <f>+B62*5%+B62</f>
        <v>0.027562500000000004</v>
      </c>
      <c r="B62" s="33">
        <f t="shared" si="3"/>
        <v>0.026250000000000002</v>
      </c>
      <c r="C62" s="225">
        <v>0.025</v>
      </c>
      <c r="D62" s="51"/>
      <c r="E62" s="51">
        <v>0.025992</v>
      </c>
      <c r="F62" s="51">
        <v>0</v>
      </c>
      <c r="G62" s="133" t="s">
        <v>26</v>
      </c>
      <c r="H62" s="43">
        <v>41</v>
      </c>
      <c r="I62" s="69"/>
      <c r="J62" s="69">
        <v>10</v>
      </c>
      <c r="K62" s="87">
        <v>10</v>
      </c>
      <c r="L62" s="102">
        <v>10</v>
      </c>
    </row>
    <row r="63" spans="1:12" ht="18.75">
      <c r="A63" s="33">
        <f>+B63*5%+B63</f>
        <v>0</v>
      </c>
      <c r="B63" s="33"/>
      <c r="C63" s="225"/>
      <c r="D63" s="51"/>
      <c r="E63" s="51"/>
      <c r="F63" s="51">
        <v>0</v>
      </c>
      <c r="G63" s="133" t="s">
        <v>27</v>
      </c>
      <c r="H63" s="43">
        <v>42</v>
      </c>
      <c r="I63" s="43"/>
      <c r="J63" s="43"/>
      <c r="K63" s="70"/>
      <c r="L63" s="77"/>
    </row>
    <row r="64" spans="1:12" ht="18.75">
      <c r="A64" s="33">
        <f>+B64*5%+B64</f>
        <v>0</v>
      </c>
      <c r="B64" s="33"/>
      <c r="C64" s="225"/>
      <c r="D64" s="51"/>
      <c r="E64" s="51"/>
      <c r="F64" s="51">
        <v>0</v>
      </c>
      <c r="G64" s="133" t="s">
        <v>28</v>
      </c>
      <c r="H64" s="43">
        <v>43</v>
      </c>
      <c r="I64" s="43"/>
      <c r="J64" s="43"/>
      <c r="K64" s="70"/>
      <c r="L64" s="77"/>
    </row>
    <row r="65" spans="1:12" ht="18.75">
      <c r="A65" s="33">
        <f>+B65*5%+B65</f>
        <v>0.22050000000000003</v>
      </c>
      <c r="B65" s="33">
        <f t="shared" si="3"/>
        <v>0.21000000000000002</v>
      </c>
      <c r="C65" s="225">
        <v>0.2</v>
      </c>
      <c r="D65" s="51">
        <v>0.00679</v>
      </c>
      <c r="E65" s="51">
        <v>0.238236</v>
      </c>
      <c r="F65" s="51">
        <v>0</v>
      </c>
      <c r="G65" s="129" t="s">
        <v>29</v>
      </c>
      <c r="H65" s="54">
        <v>44</v>
      </c>
      <c r="I65" s="54"/>
      <c r="J65" s="54"/>
      <c r="K65" s="71"/>
      <c r="L65" s="82"/>
    </row>
    <row r="66" spans="1:12" ht="18.75">
      <c r="A66" s="33">
        <f>+B66*5%+B66</f>
        <v>0.11025000000000001</v>
      </c>
      <c r="B66" s="33">
        <f t="shared" si="3"/>
        <v>0.10500000000000001</v>
      </c>
      <c r="C66" s="225">
        <v>0.1</v>
      </c>
      <c r="D66" s="51"/>
      <c r="E66" s="51">
        <v>0.090131</v>
      </c>
      <c r="F66" s="51">
        <v>0.059462</v>
      </c>
      <c r="G66" s="128" t="s">
        <v>21</v>
      </c>
      <c r="H66" s="54">
        <v>45</v>
      </c>
      <c r="I66" s="54"/>
      <c r="J66" s="54"/>
      <c r="K66" s="71"/>
      <c r="L66" s="82"/>
    </row>
    <row r="67" spans="1:12" ht="18.75">
      <c r="A67" s="35"/>
      <c r="B67" s="33"/>
      <c r="C67" s="226"/>
      <c r="D67" s="51"/>
      <c r="E67" s="51"/>
      <c r="F67" s="51"/>
      <c r="G67" s="126" t="s">
        <v>30</v>
      </c>
      <c r="H67" s="43"/>
      <c r="I67" s="69">
        <v>50</v>
      </c>
      <c r="J67" s="69">
        <v>10</v>
      </c>
      <c r="K67" s="87">
        <v>10</v>
      </c>
      <c r="L67" s="102">
        <v>10</v>
      </c>
    </row>
    <row r="68" spans="1:12" ht="18.75">
      <c r="A68" s="33">
        <f>+B68*5%+B68</f>
        <v>0.11025000000000001</v>
      </c>
      <c r="B68" s="33">
        <f t="shared" si="3"/>
        <v>0.10500000000000001</v>
      </c>
      <c r="C68" s="225">
        <v>0.1</v>
      </c>
      <c r="D68" s="51"/>
      <c r="E68" s="51">
        <v>0.014497</v>
      </c>
      <c r="F68" s="51">
        <v>0.011367</v>
      </c>
      <c r="G68" s="125" t="s">
        <v>31</v>
      </c>
      <c r="H68" s="43">
        <v>51</v>
      </c>
      <c r="I68" s="43"/>
      <c r="J68" s="43"/>
      <c r="K68" s="70"/>
      <c r="L68" s="77"/>
    </row>
    <row r="69" spans="1:12" ht="18.75">
      <c r="A69" s="33"/>
      <c r="B69" s="33"/>
      <c r="C69" s="225"/>
      <c r="D69" s="51"/>
      <c r="E69" s="51"/>
      <c r="F69" s="51"/>
      <c r="G69" s="125" t="s">
        <v>32</v>
      </c>
      <c r="H69" s="43">
        <v>52</v>
      </c>
      <c r="I69" s="43"/>
      <c r="J69" s="43"/>
      <c r="K69" s="70"/>
      <c r="L69" s="77"/>
    </row>
    <row r="70" spans="1:12" ht="18.75">
      <c r="A70" s="35"/>
      <c r="B70" s="33"/>
      <c r="C70" s="226"/>
      <c r="D70" s="51"/>
      <c r="E70" s="51"/>
      <c r="F70" s="51"/>
      <c r="G70" s="125" t="s">
        <v>33</v>
      </c>
      <c r="H70" s="43">
        <v>53</v>
      </c>
      <c r="I70" s="43"/>
      <c r="J70" s="43"/>
      <c r="K70" s="70"/>
      <c r="L70" s="77"/>
    </row>
    <row r="71" spans="1:12" ht="18.75">
      <c r="A71" s="33"/>
      <c r="B71" s="33"/>
      <c r="C71" s="225"/>
      <c r="D71" s="51"/>
      <c r="E71" s="51"/>
      <c r="F71" s="51"/>
      <c r="G71" s="125" t="s">
        <v>34</v>
      </c>
      <c r="H71" s="43">
        <v>54</v>
      </c>
      <c r="I71" s="43"/>
      <c r="J71" s="43"/>
      <c r="K71" s="70"/>
      <c r="L71" s="77"/>
    </row>
    <row r="72" spans="1:12" ht="18.75">
      <c r="A72" s="33">
        <f>+B72*5%+B72</f>
        <v>0.0441</v>
      </c>
      <c r="B72" s="33">
        <f t="shared" si="3"/>
        <v>0.042</v>
      </c>
      <c r="C72" s="227">
        <v>0.04</v>
      </c>
      <c r="D72" s="51">
        <v>0.01932</v>
      </c>
      <c r="E72" s="51"/>
      <c r="F72" s="51"/>
      <c r="G72" s="188" t="s">
        <v>205</v>
      </c>
      <c r="H72" s="54">
        <v>55</v>
      </c>
      <c r="I72" s="54"/>
      <c r="J72" s="54"/>
      <c r="K72" s="54"/>
      <c r="L72" s="82"/>
    </row>
    <row r="73" spans="1:12" ht="18.75">
      <c r="A73" s="33"/>
      <c r="B73" s="33"/>
      <c r="C73" s="227"/>
      <c r="D73" s="51"/>
      <c r="E73" s="51"/>
      <c r="F73" s="51"/>
      <c r="G73" s="189" t="s">
        <v>35</v>
      </c>
      <c r="H73" s="54"/>
      <c r="I73" s="88">
        <v>60</v>
      </c>
      <c r="J73" s="88">
        <v>10</v>
      </c>
      <c r="K73" s="88">
        <v>10</v>
      </c>
      <c r="L73" s="104">
        <v>10</v>
      </c>
    </row>
    <row r="74" spans="1:12" ht="18.75">
      <c r="A74" s="33">
        <f>+B74*5%+B74</f>
        <v>0.22050000000000003</v>
      </c>
      <c r="B74" s="33">
        <f t="shared" si="3"/>
        <v>0.21000000000000002</v>
      </c>
      <c r="C74" s="227">
        <v>0.2</v>
      </c>
      <c r="D74" s="51">
        <v>0.12988</v>
      </c>
      <c r="E74" s="51">
        <v>0.628627</v>
      </c>
      <c r="F74" s="51">
        <v>0.456043</v>
      </c>
      <c r="G74" s="190" t="s">
        <v>36</v>
      </c>
      <c r="H74" s="54">
        <v>61</v>
      </c>
      <c r="I74" s="54"/>
      <c r="J74" s="54"/>
      <c r="K74" s="54"/>
      <c r="L74" s="82"/>
    </row>
    <row r="75" spans="1:12" ht="19.5" thickBot="1">
      <c r="A75" s="62">
        <f>+B75*5%+B75</f>
        <v>0.6615</v>
      </c>
      <c r="B75" s="62">
        <f t="shared" si="3"/>
        <v>0.63</v>
      </c>
      <c r="C75" s="224">
        <v>0.6</v>
      </c>
      <c r="D75" s="48">
        <v>0.50453</v>
      </c>
      <c r="E75" s="48">
        <v>1.065271</v>
      </c>
      <c r="F75" s="48">
        <v>1.2995</v>
      </c>
      <c r="G75" s="191" t="s">
        <v>37</v>
      </c>
      <c r="H75" s="72">
        <v>62</v>
      </c>
      <c r="I75" s="72"/>
      <c r="J75" s="72"/>
      <c r="K75" s="72"/>
      <c r="L75" s="85"/>
    </row>
    <row r="76" spans="1:12" ht="18.75">
      <c r="A76" s="25">
        <f>+B76*5%+B76</f>
        <v>0.33075</v>
      </c>
      <c r="B76" s="25">
        <f t="shared" si="3"/>
        <v>0.315</v>
      </c>
      <c r="C76" s="271">
        <v>0.3</v>
      </c>
      <c r="D76" s="66">
        <v>0.04224</v>
      </c>
      <c r="E76" s="66">
        <v>0.121829</v>
      </c>
      <c r="F76" s="66">
        <v>0.126179</v>
      </c>
      <c r="G76" s="174" t="s">
        <v>38</v>
      </c>
      <c r="H76" s="81">
        <v>63</v>
      </c>
      <c r="I76" s="81"/>
      <c r="J76" s="81"/>
      <c r="K76" s="81"/>
      <c r="L76" s="52"/>
    </row>
    <row r="77" spans="1:14" ht="18.75">
      <c r="A77" s="33">
        <f>+B77*5%+B77</f>
        <v>0.55125</v>
      </c>
      <c r="B77" s="33">
        <f t="shared" si="3"/>
        <v>0.525</v>
      </c>
      <c r="C77" s="227">
        <v>0.5</v>
      </c>
      <c r="D77" s="65">
        <v>0.10844</v>
      </c>
      <c r="E77" s="65">
        <v>0.361301</v>
      </c>
      <c r="F77" s="65">
        <v>0.499395</v>
      </c>
      <c r="G77" s="171" t="s">
        <v>39</v>
      </c>
      <c r="H77" s="43">
        <v>64</v>
      </c>
      <c r="I77" s="43"/>
      <c r="J77" s="43"/>
      <c r="K77" s="43"/>
      <c r="L77" s="77"/>
      <c r="M77" s="38"/>
      <c r="N77" s="38"/>
    </row>
    <row r="78" spans="1:14" ht="18.75">
      <c r="A78" s="33"/>
      <c r="B78" s="33"/>
      <c r="C78" s="227"/>
      <c r="D78" s="65"/>
      <c r="E78" s="65"/>
      <c r="F78" s="65"/>
      <c r="G78" s="171" t="s">
        <v>40</v>
      </c>
      <c r="H78" s="43">
        <v>65</v>
      </c>
      <c r="I78" s="43"/>
      <c r="J78" s="43"/>
      <c r="K78" s="43"/>
      <c r="L78" s="77"/>
      <c r="N78" s="38"/>
    </row>
    <row r="79" spans="1:13" ht="18.75">
      <c r="A79" s="33"/>
      <c r="B79" s="33"/>
      <c r="C79" s="227"/>
      <c r="D79" s="65"/>
      <c r="E79" s="65"/>
      <c r="F79" s="65"/>
      <c r="G79" s="171" t="s">
        <v>41</v>
      </c>
      <c r="H79" s="43">
        <v>66</v>
      </c>
      <c r="I79" s="43"/>
      <c r="J79" s="43"/>
      <c r="K79" s="43"/>
      <c r="L79" s="77"/>
      <c r="M79" s="38"/>
    </row>
    <row r="80" spans="1:13" ht="18.75">
      <c r="A80" s="33"/>
      <c r="B80" s="33"/>
      <c r="C80" s="227"/>
      <c r="D80" s="65"/>
      <c r="E80" s="65"/>
      <c r="F80" s="65"/>
      <c r="G80" s="171" t="s">
        <v>42</v>
      </c>
      <c r="H80" s="43">
        <v>67</v>
      </c>
      <c r="I80" s="43"/>
      <c r="J80" s="43"/>
      <c r="K80" s="43"/>
      <c r="L80" s="77"/>
      <c r="M80" s="38"/>
    </row>
    <row r="81" spans="1:14" ht="18.75">
      <c r="A81" s="33"/>
      <c r="B81" s="33"/>
      <c r="C81" s="222"/>
      <c r="D81" s="65"/>
      <c r="E81" s="65"/>
      <c r="F81" s="65"/>
      <c r="G81" s="171" t="s">
        <v>43</v>
      </c>
      <c r="H81" s="43">
        <v>68</v>
      </c>
      <c r="I81" s="43"/>
      <c r="J81" s="43"/>
      <c r="K81" s="43"/>
      <c r="L81" s="77"/>
      <c r="M81" s="38"/>
      <c r="N81" s="38"/>
    </row>
    <row r="82" spans="1:12" ht="18.75">
      <c r="A82" s="56"/>
      <c r="B82" s="33"/>
      <c r="C82" s="229"/>
      <c r="D82" s="67"/>
      <c r="E82" s="67"/>
      <c r="F82" s="67"/>
      <c r="G82" s="189" t="s">
        <v>65</v>
      </c>
      <c r="H82" s="54"/>
      <c r="I82" s="88"/>
      <c r="J82" s="88">
        <v>30</v>
      </c>
      <c r="K82" s="88">
        <v>30</v>
      </c>
      <c r="L82" s="104">
        <v>10</v>
      </c>
    </row>
    <row r="83" spans="1:12" ht="18.75">
      <c r="A83" s="56"/>
      <c r="B83" s="33"/>
      <c r="C83" s="229"/>
      <c r="D83" s="67"/>
      <c r="E83" s="67"/>
      <c r="F83" s="67"/>
      <c r="G83" s="172" t="s">
        <v>66</v>
      </c>
      <c r="H83" s="43"/>
      <c r="I83" s="69">
        <v>10</v>
      </c>
      <c r="J83" s="88">
        <v>30</v>
      </c>
      <c r="K83" s="88">
        <v>30</v>
      </c>
      <c r="L83" s="104">
        <v>10</v>
      </c>
    </row>
    <row r="84" spans="1:12" ht="18.75">
      <c r="A84" s="33"/>
      <c r="B84" s="33"/>
      <c r="C84" s="222"/>
      <c r="D84" s="65"/>
      <c r="E84" s="65"/>
      <c r="F84" s="65"/>
      <c r="G84" s="171" t="s">
        <v>67</v>
      </c>
      <c r="H84" s="43">
        <v>11</v>
      </c>
      <c r="I84" s="43"/>
      <c r="J84" s="43"/>
      <c r="K84" s="43"/>
      <c r="L84" s="77"/>
    </row>
    <row r="85" spans="1:12" ht="18.75">
      <c r="A85" s="33">
        <f aca="true" t="shared" si="5" ref="A85:B97">+B85*5%+B85</f>
        <v>0.0266805</v>
      </c>
      <c r="B85" s="33">
        <f t="shared" si="5"/>
        <v>0.02541</v>
      </c>
      <c r="C85" s="222">
        <v>0.0242</v>
      </c>
      <c r="D85" s="65"/>
      <c r="E85" s="65"/>
      <c r="F85" s="65"/>
      <c r="G85" s="171" t="s">
        <v>68</v>
      </c>
      <c r="H85" s="43">
        <v>13</v>
      </c>
      <c r="I85" s="43"/>
      <c r="J85" s="43"/>
      <c r="K85" s="43"/>
      <c r="L85" s="77"/>
    </row>
    <row r="86" spans="1:12" ht="18.75">
      <c r="A86" s="33">
        <f t="shared" si="5"/>
        <v>1.1025</v>
      </c>
      <c r="B86" s="33">
        <f t="shared" si="5"/>
        <v>1.05</v>
      </c>
      <c r="C86" s="222">
        <v>1</v>
      </c>
      <c r="D86" s="65">
        <v>0.48132</v>
      </c>
      <c r="E86" s="65">
        <v>3.471436</v>
      </c>
      <c r="F86" s="65">
        <v>0.650688</v>
      </c>
      <c r="G86" s="171" t="s">
        <v>69</v>
      </c>
      <c r="H86" s="43">
        <v>14</v>
      </c>
      <c r="I86" s="43"/>
      <c r="J86" s="43"/>
      <c r="K86" s="43"/>
      <c r="L86" s="77"/>
    </row>
    <row r="87" spans="1:12" ht="18.75">
      <c r="A87" s="33"/>
      <c r="B87" s="33"/>
      <c r="C87" s="223"/>
      <c r="D87" s="65"/>
      <c r="E87" s="65"/>
      <c r="F87" s="65"/>
      <c r="G87" s="171" t="s">
        <v>70</v>
      </c>
      <c r="H87" s="43">
        <v>15</v>
      </c>
      <c r="I87" s="43"/>
      <c r="J87" s="43"/>
      <c r="K87" s="43"/>
      <c r="L87" s="77"/>
    </row>
    <row r="88" spans="1:12" ht="18.75">
      <c r="A88" s="33"/>
      <c r="B88" s="33"/>
      <c r="C88" s="223"/>
      <c r="D88" s="65"/>
      <c r="E88" s="65"/>
      <c r="F88" s="65"/>
      <c r="G88" s="172" t="s">
        <v>71</v>
      </c>
      <c r="H88" s="43"/>
      <c r="I88" s="69">
        <v>20</v>
      </c>
      <c r="J88" s="69">
        <v>30</v>
      </c>
      <c r="K88" s="69">
        <v>30</v>
      </c>
      <c r="L88" s="102">
        <v>10</v>
      </c>
    </row>
    <row r="89" spans="1:12" ht="18.75">
      <c r="A89" s="33">
        <f t="shared" si="5"/>
        <v>0.6615</v>
      </c>
      <c r="B89" s="33">
        <f t="shared" si="5"/>
        <v>0.63</v>
      </c>
      <c r="C89" s="222">
        <v>0.6</v>
      </c>
      <c r="D89" s="51">
        <v>0.50311</v>
      </c>
      <c r="E89" s="51">
        <v>1.098467</v>
      </c>
      <c r="F89" s="51">
        <v>0.6402</v>
      </c>
      <c r="G89" s="171" t="s">
        <v>72</v>
      </c>
      <c r="H89" s="43">
        <v>21</v>
      </c>
      <c r="I89" s="43"/>
      <c r="J89" s="43"/>
      <c r="K89" s="43"/>
      <c r="L89" s="77"/>
    </row>
    <row r="90" spans="1:12" ht="18.75">
      <c r="A90" s="33"/>
      <c r="B90" s="33"/>
      <c r="C90" s="222"/>
      <c r="D90" s="51"/>
      <c r="E90" s="51"/>
      <c r="F90" s="51"/>
      <c r="G90" s="171" t="s">
        <v>73</v>
      </c>
      <c r="H90" s="43">
        <v>22</v>
      </c>
      <c r="I90" s="43"/>
      <c r="J90" s="43"/>
      <c r="K90" s="43"/>
      <c r="L90" s="77"/>
    </row>
    <row r="91" spans="1:12" ht="18.75">
      <c r="A91" s="33">
        <f t="shared" si="5"/>
        <v>1.0372761000000001</v>
      </c>
      <c r="B91" s="33">
        <f t="shared" si="5"/>
        <v>0.987882</v>
      </c>
      <c r="C91" s="222">
        <v>0.94084</v>
      </c>
      <c r="D91" s="51">
        <v>0.1845</v>
      </c>
      <c r="E91" s="51">
        <v>0.396837</v>
      </c>
      <c r="F91" s="51">
        <v>0.180868</v>
      </c>
      <c r="G91" s="190" t="s">
        <v>74</v>
      </c>
      <c r="H91" s="54">
        <v>23</v>
      </c>
      <c r="I91" s="54"/>
      <c r="J91" s="54"/>
      <c r="K91" s="54"/>
      <c r="L91" s="82"/>
    </row>
    <row r="92" spans="1:12" ht="18.75">
      <c r="A92" s="33">
        <f t="shared" si="5"/>
        <v>0.05512500000000001</v>
      </c>
      <c r="B92" s="33">
        <f t="shared" si="5"/>
        <v>0.052500000000000005</v>
      </c>
      <c r="C92" s="222">
        <v>0.05</v>
      </c>
      <c r="D92" s="51"/>
      <c r="E92" s="51"/>
      <c r="F92" s="51">
        <v>0.047484</v>
      </c>
      <c r="G92" s="190" t="s">
        <v>206</v>
      </c>
      <c r="H92" s="54">
        <v>24</v>
      </c>
      <c r="I92" s="54"/>
      <c r="J92" s="54"/>
      <c r="K92" s="54"/>
      <c r="L92" s="82"/>
    </row>
    <row r="93" spans="1:12" ht="18.75">
      <c r="A93" s="33">
        <f t="shared" si="5"/>
        <v>0</v>
      </c>
      <c r="B93" s="33">
        <f t="shared" si="5"/>
        <v>0</v>
      </c>
      <c r="C93" s="222"/>
      <c r="D93" s="51"/>
      <c r="E93" s="51"/>
      <c r="F93" s="51"/>
      <c r="G93" s="190" t="s">
        <v>75</v>
      </c>
      <c r="H93" s="54">
        <v>25</v>
      </c>
      <c r="I93" s="54"/>
      <c r="J93" s="54"/>
      <c r="K93" s="54"/>
      <c r="L93" s="82"/>
    </row>
    <row r="94" spans="1:12" ht="18.75">
      <c r="A94" s="33">
        <f t="shared" si="5"/>
        <v>0.3693375</v>
      </c>
      <c r="B94" s="33">
        <f t="shared" si="5"/>
        <v>0.35175</v>
      </c>
      <c r="C94" s="222">
        <v>0.335</v>
      </c>
      <c r="D94" s="51">
        <v>0.28093</v>
      </c>
      <c r="E94" s="51">
        <v>0.418285</v>
      </c>
      <c r="F94" s="51">
        <v>0.216204</v>
      </c>
      <c r="G94" s="171" t="s">
        <v>76</v>
      </c>
      <c r="H94" s="43">
        <v>26</v>
      </c>
      <c r="I94" s="43"/>
      <c r="J94" s="43"/>
      <c r="K94" s="43"/>
      <c r="L94" s="77"/>
    </row>
    <row r="95" spans="1:12" ht="18.75">
      <c r="A95" s="33"/>
      <c r="B95" s="33"/>
      <c r="C95" s="222"/>
      <c r="D95" s="51"/>
      <c r="E95" s="51"/>
      <c r="F95" s="51"/>
      <c r="G95" s="172" t="s">
        <v>39</v>
      </c>
      <c r="H95" s="43"/>
      <c r="I95" s="69">
        <v>30</v>
      </c>
      <c r="J95" s="69">
        <v>30</v>
      </c>
      <c r="K95" s="69">
        <v>30</v>
      </c>
      <c r="L95" s="102">
        <v>10</v>
      </c>
    </row>
    <row r="96" spans="1:12" ht="18.75">
      <c r="A96" s="33">
        <f t="shared" si="5"/>
        <v>1.323</v>
      </c>
      <c r="B96" s="33">
        <f t="shared" si="5"/>
        <v>1.26</v>
      </c>
      <c r="C96" s="222">
        <v>1.2</v>
      </c>
      <c r="D96" s="51">
        <v>0.15975</v>
      </c>
      <c r="E96" s="51">
        <v>0.795677</v>
      </c>
      <c r="F96" s="51">
        <v>0.699859</v>
      </c>
      <c r="G96" s="171" t="s">
        <v>77</v>
      </c>
      <c r="H96" s="43">
        <v>31</v>
      </c>
      <c r="I96" s="43"/>
      <c r="J96" s="43"/>
      <c r="K96" s="43"/>
      <c r="L96" s="77"/>
    </row>
    <row r="97" spans="1:12" ht="18.75">
      <c r="A97" s="33">
        <f t="shared" si="5"/>
        <v>0.8820000000000001</v>
      </c>
      <c r="B97" s="33">
        <f t="shared" si="5"/>
        <v>0.8400000000000001</v>
      </c>
      <c r="C97" s="222">
        <v>0.8</v>
      </c>
      <c r="D97" s="51">
        <v>0.7321</v>
      </c>
      <c r="E97" s="51">
        <v>0.643994</v>
      </c>
      <c r="F97" s="51">
        <v>0.539694</v>
      </c>
      <c r="G97" s="171" t="s">
        <v>78</v>
      </c>
      <c r="H97" s="43">
        <v>32</v>
      </c>
      <c r="I97" s="43"/>
      <c r="J97" s="43"/>
      <c r="K97" s="43"/>
      <c r="L97" s="77"/>
    </row>
    <row r="98" spans="1:12" ht="18.75">
      <c r="A98" s="33"/>
      <c r="B98" s="33"/>
      <c r="C98" s="222"/>
      <c r="D98" s="51"/>
      <c r="E98" s="51"/>
      <c r="F98" s="51"/>
      <c r="G98" s="171" t="s">
        <v>79</v>
      </c>
      <c r="H98" s="43">
        <v>33</v>
      </c>
      <c r="I98" s="43"/>
      <c r="J98" s="43"/>
      <c r="K98" s="43"/>
      <c r="L98" s="77"/>
    </row>
    <row r="99" spans="1:12" ht="19.5" thickBot="1">
      <c r="A99" s="62"/>
      <c r="B99" s="62"/>
      <c r="C99" s="272"/>
      <c r="D99" s="49"/>
      <c r="E99" s="49"/>
      <c r="F99" s="49"/>
      <c r="G99" s="268" t="s">
        <v>80</v>
      </c>
      <c r="H99" s="73"/>
      <c r="I99" s="269">
        <v>40</v>
      </c>
      <c r="J99" s="269">
        <v>30</v>
      </c>
      <c r="K99" s="269">
        <v>30</v>
      </c>
      <c r="L99" s="270">
        <v>10</v>
      </c>
    </row>
    <row r="100" spans="1:12" ht="18.75">
      <c r="A100" s="25">
        <f aca="true" t="shared" si="6" ref="A100:B112">+B100*5%+B100</f>
        <v>3.3075</v>
      </c>
      <c r="B100" s="25">
        <f t="shared" si="6"/>
        <v>3.15</v>
      </c>
      <c r="C100" s="228">
        <v>3</v>
      </c>
      <c r="D100" s="66">
        <v>1.82865</v>
      </c>
      <c r="E100" s="66">
        <v>3.495622</v>
      </c>
      <c r="F100" s="66">
        <v>1.853051</v>
      </c>
      <c r="G100" s="174" t="s">
        <v>81</v>
      </c>
      <c r="H100" s="81">
        <v>41</v>
      </c>
      <c r="I100" s="81"/>
      <c r="J100" s="81"/>
      <c r="K100" s="81"/>
      <c r="L100" s="52"/>
    </row>
    <row r="101" spans="1:12" ht="18.75">
      <c r="A101" s="33">
        <f t="shared" si="6"/>
        <v>0.7717499999999999</v>
      </c>
      <c r="B101" s="33">
        <f t="shared" si="6"/>
        <v>0.735</v>
      </c>
      <c r="C101" s="222">
        <v>0.7</v>
      </c>
      <c r="D101" s="65"/>
      <c r="E101" s="65"/>
      <c r="F101" s="65">
        <v>0.99</v>
      </c>
      <c r="G101" s="171" t="s">
        <v>82</v>
      </c>
      <c r="H101" s="43">
        <v>42</v>
      </c>
      <c r="I101" s="43"/>
      <c r="J101" s="43"/>
      <c r="K101" s="43"/>
      <c r="L101" s="77"/>
    </row>
    <row r="102" spans="1:12" ht="18.75">
      <c r="A102" s="33">
        <f t="shared" si="6"/>
        <v>1.1025</v>
      </c>
      <c r="B102" s="33">
        <f t="shared" si="6"/>
        <v>1.05</v>
      </c>
      <c r="C102" s="222">
        <v>1</v>
      </c>
      <c r="D102" s="65"/>
      <c r="E102" s="65"/>
      <c r="F102" s="65">
        <v>1.287</v>
      </c>
      <c r="G102" s="171" t="s">
        <v>83</v>
      </c>
      <c r="H102" s="43">
        <v>43</v>
      </c>
      <c r="I102" s="43"/>
      <c r="J102" s="43"/>
      <c r="K102" s="43"/>
      <c r="L102" s="77"/>
    </row>
    <row r="103" spans="1:12" ht="18.75">
      <c r="A103" s="33">
        <f t="shared" si="6"/>
        <v>1.9293749999999998</v>
      </c>
      <c r="B103" s="33">
        <f t="shared" si="6"/>
        <v>1.8375</v>
      </c>
      <c r="C103" s="222">
        <v>1.75</v>
      </c>
      <c r="D103" s="65">
        <v>1.3682</v>
      </c>
      <c r="E103" s="65">
        <v>1.301806</v>
      </c>
      <c r="F103" s="65">
        <v>1.2995</v>
      </c>
      <c r="G103" s="171" t="s">
        <v>84</v>
      </c>
      <c r="H103" s="43">
        <v>44</v>
      </c>
      <c r="I103" s="43"/>
      <c r="J103" s="43"/>
      <c r="K103" s="43"/>
      <c r="L103" s="77"/>
    </row>
    <row r="104" spans="1:12" ht="18.75">
      <c r="A104" s="33">
        <f t="shared" si="6"/>
        <v>0.22050000000000003</v>
      </c>
      <c r="B104" s="33">
        <f t="shared" si="6"/>
        <v>0.21000000000000002</v>
      </c>
      <c r="C104" s="222">
        <v>0.2</v>
      </c>
      <c r="D104" s="65">
        <v>0.10555</v>
      </c>
      <c r="E104" s="65">
        <v>0.129087</v>
      </c>
      <c r="F104" s="65">
        <v>0.137916</v>
      </c>
      <c r="G104" s="171" t="s">
        <v>85</v>
      </c>
      <c r="H104" s="43">
        <v>45</v>
      </c>
      <c r="I104" s="43"/>
      <c r="J104" s="43"/>
      <c r="K104" s="43"/>
      <c r="L104" s="77"/>
    </row>
    <row r="105" spans="1:12" ht="18.75">
      <c r="A105" s="33"/>
      <c r="B105" s="33"/>
      <c r="C105" s="223"/>
      <c r="D105" s="65"/>
      <c r="E105" s="65"/>
      <c r="F105" s="65"/>
      <c r="G105" s="172" t="s">
        <v>86</v>
      </c>
      <c r="H105" s="43"/>
      <c r="I105" s="69">
        <v>50</v>
      </c>
      <c r="J105" s="69">
        <v>30</v>
      </c>
      <c r="K105" s="69">
        <v>30</v>
      </c>
      <c r="L105" s="102">
        <v>10</v>
      </c>
    </row>
    <row r="106" spans="1:12" ht="18.75">
      <c r="A106" s="33"/>
      <c r="B106" s="33"/>
      <c r="C106" s="222"/>
      <c r="D106" s="51"/>
      <c r="E106" s="51"/>
      <c r="F106" s="51"/>
      <c r="G106" s="171" t="s">
        <v>87</v>
      </c>
      <c r="H106" s="43">
        <v>51</v>
      </c>
      <c r="I106" s="43"/>
      <c r="J106" s="43"/>
      <c r="K106" s="43"/>
      <c r="L106" s="77"/>
    </row>
    <row r="107" spans="1:12" ht="18.75">
      <c r="A107" s="33">
        <f t="shared" si="6"/>
        <v>0.011025</v>
      </c>
      <c r="B107" s="33">
        <f t="shared" si="6"/>
        <v>0.0105</v>
      </c>
      <c r="C107" s="222">
        <v>0.01</v>
      </c>
      <c r="D107" s="51"/>
      <c r="E107" s="51">
        <v>0.04116</v>
      </c>
      <c r="F107" s="51"/>
      <c r="G107" s="171" t="s">
        <v>88</v>
      </c>
      <c r="H107" s="43">
        <v>52</v>
      </c>
      <c r="I107" s="43"/>
      <c r="J107" s="43"/>
      <c r="K107" s="43"/>
      <c r="L107" s="77"/>
    </row>
    <row r="108" spans="1:12" ht="18.75">
      <c r="A108" s="33"/>
      <c r="B108" s="33"/>
      <c r="C108" s="222"/>
      <c r="D108" s="51"/>
      <c r="E108" s="51"/>
      <c r="F108" s="51"/>
      <c r="G108" s="171" t="s">
        <v>89</v>
      </c>
      <c r="H108" s="43">
        <v>53</v>
      </c>
      <c r="I108" s="43"/>
      <c r="J108" s="43"/>
      <c r="K108" s="43"/>
      <c r="L108" s="77"/>
    </row>
    <row r="109" spans="1:12" ht="18.75">
      <c r="A109" s="33"/>
      <c r="B109" s="33"/>
      <c r="C109" s="222"/>
      <c r="D109" s="51"/>
      <c r="E109" s="51"/>
      <c r="F109" s="51"/>
      <c r="G109" s="171" t="s">
        <v>90</v>
      </c>
      <c r="H109" s="43">
        <v>54</v>
      </c>
      <c r="I109" s="43"/>
      <c r="J109" s="43"/>
      <c r="K109" s="43"/>
      <c r="L109" s="77"/>
    </row>
    <row r="110" spans="1:12" ht="18.75">
      <c r="A110" s="33"/>
      <c r="B110" s="33"/>
      <c r="C110" s="223"/>
      <c r="D110" s="65"/>
      <c r="E110" s="65"/>
      <c r="F110" s="65"/>
      <c r="G110" s="171" t="s">
        <v>91</v>
      </c>
      <c r="H110" s="43">
        <v>55</v>
      </c>
      <c r="I110" s="43"/>
      <c r="J110" s="43"/>
      <c r="K110" s="43"/>
      <c r="L110" s="77"/>
    </row>
    <row r="111" spans="1:12" ht="18.75">
      <c r="A111" s="33">
        <f t="shared" si="6"/>
        <v>0.55125</v>
      </c>
      <c r="B111" s="33">
        <f t="shared" si="6"/>
        <v>0.525</v>
      </c>
      <c r="C111" s="222">
        <v>0.5</v>
      </c>
      <c r="D111" s="51"/>
      <c r="E111" s="51">
        <v>0.15384</v>
      </c>
      <c r="F111" s="51">
        <v>0.1836</v>
      </c>
      <c r="G111" s="190" t="s">
        <v>92</v>
      </c>
      <c r="H111" s="54">
        <v>56</v>
      </c>
      <c r="I111" s="54"/>
      <c r="J111" s="54"/>
      <c r="K111" s="54"/>
      <c r="L111" s="82"/>
    </row>
    <row r="112" spans="1:12" ht="18.75">
      <c r="A112" s="33">
        <f t="shared" si="6"/>
        <v>0.05512500000000001</v>
      </c>
      <c r="B112" s="33">
        <f t="shared" si="6"/>
        <v>0.052500000000000005</v>
      </c>
      <c r="C112" s="222">
        <v>0.05</v>
      </c>
      <c r="D112" s="51"/>
      <c r="E112" s="51"/>
      <c r="F112" s="51">
        <v>0.033216</v>
      </c>
      <c r="G112" s="171" t="s">
        <v>93</v>
      </c>
      <c r="H112" s="43">
        <v>57</v>
      </c>
      <c r="I112" s="43"/>
      <c r="J112" s="43"/>
      <c r="K112" s="43"/>
      <c r="L112" s="77"/>
    </row>
    <row r="113" spans="1:12" ht="18.75">
      <c r="A113" s="33"/>
      <c r="B113" s="33"/>
      <c r="C113" s="222"/>
      <c r="D113" s="65">
        <v>0.06289</v>
      </c>
      <c r="E113" s="65"/>
      <c r="F113" s="65">
        <v>0.127939</v>
      </c>
      <c r="G113" s="171" t="s">
        <v>94</v>
      </c>
      <c r="H113" s="43">
        <v>58</v>
      </c>
      <c r="I113" s="43"/>
      <c r="J113" s="43"/>
      <c r="K113" s="43"/>
      <c r="L113" s="77"/>
    </row>
    <row r="114" spans="1:12" ht="18.75">
      <c r="A114" s="33"/>
      <c r="B114" s="33"/>
      <c r="C114" s="222"/>
      <c r="D114" s="65"/>
      <c r="E114" s="65"/>
      <c r="F114" s="65"/>
      <c r="G114" s="171" t="s">
        <v>95</v>
      </c>
      <c r="H114" s="43">
        <v>59</v>
      </c>
      <c r="I114" s="43"/>
      <c r="J114" s="43"/>
      <c r="K114" s="43"/>
      <c r="L114" s="77"/>
    </row>
    <row r="115" spans="1:12" ht="18.75">
      <c r="A115" s="33"/>
      <c r="B115" s="33"/>
      <c r="C115" s="223"/>
      <c r="D115" s="65"/>
      <c r="E115" s="65"/>
      <c r="F115" s="65"/>
      <c r="G115" s="171" t="s">
        <v>96</v>
      </c>
      <c r="H115" s="43">
        <v>60</v>
      </c>
      <c r="I115" s="43"/>
      <c r="J115" s="43"/>
      <c r="K115" s="43"/>
      <c r="L115" s="77"/>
    </row>
    <row r="116" spans="1:12" ht="18.75">
      <c r="A116" s="33"/>
      <c r="B116" s="33"/>
      <c r="C116" s="223">
        <v>0.1</v>
      </c>
      <c r="D116" s="65"/>
      <c r="E116" s="65"/>
      <c r="F116" s="65"/>
      <c r="G116" s="171" t="s">
        <v>97</v>
      </c>
      <c r="H116" s="43">
        <v>61</v>
      </c>
      <c r="I116" s="43"/>
      <c r="J116" s="43"/>
      <c r="K116" s="43"/>
      <c r="L116" s="77"/>
    </row>
    <row r="117" spans="1:12" ht="18.75">
      <c r="A117" s="33"/>
      <c r="B117" s="33"/>
      <c r="C117" s="223">
        <v>0.1</v>
      </c>
      <c r="D117" s="65"/>
      <c r="E117" s="65"/>
      <c r="F117" s="65"/>
      <c r="G117" s="171" t="s">
        <v>207</v>
      </c>
      <c r="H117" s="43">
        <v>62</v>
      </c>
      <c r="I117" s="43"/>
      <c r="J117" s="43"/>
      <c r="K117" s="43"/>
      <c r="L117" s="77"/>
    </row>
    <row r="118" spans="1:12" ht="18.75">
      <c r="A118" s="33"/>
      <c r="B118" s="33"/>
      <c r="C118" s="229"/>
      <c r="D118" s="67"/>
      <c r="E118" s="67"/>
      <c r="F118" s="67"/>
      <c r="G118" s="172" t="s">
        <v>98</v>
      </c>
      <c r="H118" s="43"/>
      <c r="I118" s="69">
        <v>60</v>
      </c>
      <c r="J118" s="69">
        <v>30</v>
      </c>
      <c r="K118" s="69">
        <v>30</v>
      </c>
      <c r="L118" s="102">
        <v>10</v>
      </c>
    </row>
    <row r="119" spans="1:12" ht="18.75">
      <c r="A119" s="33">
        <f aca="true" t="shared" si="7" ref="A119:B141">+B119*5%+B119</f>
        <v>0</v>
      </c>
      <c r="B119" s="33">
        <f t="shared" si="7"/>
        <v>0</v>
      </c>
      <c r="C119" s="222"/>
      <c r="D119" s="51"/>
      <c r="E119" s="51"/>
      <c r="F119" s="51"/>
      <c r="G119" s="171" t="s">
        <v>99</v>
      </c>
      <c r="H119" s="43">
        <v>61</v>
      </c>
      <c r="I119" s="43"/>
      <c r="J119" s="43"/>
      <c r="K119" s="43"/>
      <c r="L119" s="77"/>
    </row>
    <row r="120" spans="1:12" ht="18.75">
      <c r="A120" s="33">
        <f t="shared" si="7"/>
        <v>0</v>
      </c>
      <c r="B120" s="33">
        <f t="shared" si="7"/>
        <v>0</v>
      </c>
      <c r="C120" s="222"/>
      <c r="D120" s="51">
        <v>0.27231</v>
      </c>
      <c r="E120" s="51"/>
      <c r="F120" s="51"/>
      <c r="G120" s="171" t="s">
        <v>100</v>
      </c>
      <c r="H120" s="43">
        <v>62</v>
      </c>
      <c r="I120" s="43"/>
      <c r="J120" s="43"/>
      <c r="K120" s="43"/>
      <c r="L120" s="77"/>
    </row>
    <row r="121" spans="1:12" ht="18.75">
      <c r="A121" s="33"/>
      <c r="B121" s="33"/>
      <c r="C121" s="223"/>
      <c r="D121" s="65"/>
      <c r="E121" s="65"/>
      <c r="F121" s="65"/>
      <c r="G121" s="172" t="s">
        <v>208</v>
      </c>
      <c r="H121" s="43"/>
      <c r="I121" s="69">
        <v>70</v>
      </c>
      <c r="J121" s="69">
        <v>30</v>
      </c>
      <c r="K121" s="69">
        <v>30</v>
      </c>
      <c r="L121" s="102">
        <v>10</v>
      </c>
    </row>
    <row r="122" spans="1:12" ht="18.75">
      <c r="A122" s="33"/>
      <c r="B122" s="33"/>
      <c r="C122" s="223"/>
      <c r="D122" s="65"/>
      <c r="E122" s="65"/>
      <c r="F122" s="65"/>
      <c r="G122" s="171" t="s">
        <v>101</v>
      </c>
      <c r="H122" s="43">
        <v>73</v>
      </c>
      <c r="I122" s="43"/>
      <c r="J122" s="43"/>
      <c r="K122" s="43"/>
      <c r="L122" s="77"/>
    </row>
    <row r="123" spans="1:12" ht="19.5" thickBot="1">
      <c r="A123" s="62"/>
      <c r="B123" s="62"/>
      <c r="C123" s="272"/>
      <c r="D123" s="49"/>
      <c r="E123" s="49"/>
      <c r="F123" s="49"/>
      <c r="G123" s="173" t="s">
        <v>102</v>
      </c>
      <c r="H123" s="73">
        <v>74</v>
      </c>
      <c r="I123" s="73"/>
      <c r="J123" s="73"/>
      <c r="K123" s="73"/>
      <c r="L123" s="96"/>
    </row>
    <row r="124" spans="1:12" ht="18.75">
      <c r="A124" s="25">
        <f t="shared" si="7"/>
        <v>0.33075</v>
      </c>
      <c r="B124" s="25">
        <f t="shared" si="7"/>
        <v>0.315</v>
      </c>
      <c r="C124" s="228">
        <v>0.3</v>
      </c>
      <c r="D124" s="50"/>
      <c r="E124" s="50">
        <v>0.298764</v>
      </c>
      <c r="F124" s="50">
        <v>0.1977</v>
      </c>
      <c r="G124" s="174" t="s">
        <v>103</v>
      </c>
      <c r="H124" s="81">
        <v>75</v>
      </c>
      <c r="I124" s="81"/>
      <c r="J124" s="81"/>
      <c r="K124" s="81"/>
      <c r="L124" s="52"/>
    </row>
    <row r="125" spans="1:12" ht="18.75">
      <c r="A125" s="33"/>
      <c r="B125" s="33"/>
      <c r="C125" s="223"/>
      <c r="D125" s="65"/>
      <c r="E125" s="65"/>
      <c r="F125" s="65"/>
      <c r="G125" s="172" t="s">
        <v>104</v>
      </c>
      <c r="H125" s="43"/>
      <c r="I125" s="69">
        <v>80</v>
      </c>
      <c r="J125" s="69">
        <v>30</v>
      </c>
      <c r="K125" s="69">
        <v>30</v>
      </c>
      <c r="L125" s="102">
        <v>10</v>
      </c>
    </row>
    <row r="126" spans="1:12" ht="18.75">
      <c r="A126" s="33">
        <f t="shared" si="7"/>
        <v>0.44100000000000006</v>
      </c>
      <c r="B126" s="33">
        <f t="shared" si="7"/>
        <v>0.42000000000000004</v>
      </c>
      <c r="C126" s="222">
        <v>0.4</v>
      </c>
      <c r="D126" s="51"/>
      <c r="E126" s="51">
        <v>0.116194</v>
      </c>
      <c r="F126" s="51">
        <v>0.144</v>
      </c>
      <c r="G126" s="171" t="s">
        <v>1</v>
      </c>
      <c r="H126" s="43">
        <v>81</v>
      </c>
      <c r="I126" s="43"/>
      <c r="J126" s="43"/>
      <c r="K126" s="43"/>
      <c r="L126" s="77"/>
    </row>
    <row r="127" spans="1:12" ht="18.75">
      <c r="A127" s="33">
        <f t="shared" si="7"/>
        <v>0.33075</v>
      </c>
      <c r="B127" s="33">
        <f t="shared" si="7"/>
        <v>0.315</v>
      </c>
      <c r="C127" s="222">
        <v>0.3</v>
      </c>
      <c r="D127" s="65"/>
      <c r="E127" s="65"/>
      <c r="F127" s="65"/>
      <c r="G127" s="171" t="s">
        <v>106</v>
      </c>
      <c r="H127" s="43">
        <v>82</v>
      </c>
      <c r="I127" s="43"/>
      <c r="J127" s="43"/>
      <c r="K127" s="43"/>
      <c r="L127" s="77"/>
    </row>
    <row r="128" spans="1:12" ht="18.75">
      <c r="A128" s="33">
        <f t="shared" si="7"/>
        <v>0.11025000000000001</v>
      </c>
      <c r="B128" s="33">
        <f t="shared" si="7"/>
        <v>0.10500000000000001</v>
      </c>
      <c r="C128" s="222">
        <v>0.1</v>
      </c>
      <c r="D128" s="65"/>
      <c r="E128" s="65"/>
      <c r="F128" s="65"/>
      <c r="G128" s="171" t="s">
        <v>270</v>
      </c>
      <c r="H128" s="43">
        <v>83</v>
      </c>
      <c r="I128" s="43"/>
      <c r="J128" s="43"/>
      <c r="K128" s="43"/>
      <c r="L128" s="77"/>
    </row>
    <row r="129" spans="1:12" ht="18.75">
      <c r="A129" s="33">
        <f t="shared" si="7"/>
        <v>0.8820000000000001</v>
      </c>
      <c r="B129" s="33">
        <f t="shared" si="7"/>
        <v>0.8400000000000001</v>
      </c>
      <c r="C129" s="222">
        <v>0.8</v>
      </c>
      <c r="D129" s="51">
        <v>0.31813</v>
      </c>
      <c r="E129" s="51">
        <v>0.24</v>
      </c>
      <c r="F129" s="51">
        <v>0.24527</v>
      </c>
      <c r="G129" s="171" t="s">
        <v>105</v>
      </c>
      <c r="H129" s="43">
        <v>84</v>
      </c>
      <c r="I129" s="43"/>
      <c r="J129" s="43"/>
      <c r="K129" s="43"/>
      <c r="L129" s="77"/>
    </row>
    <row r="130" spans="1:12" ht="18.75">
      <c r="A130" s="33">
        <f t="shared" si="7"/>
        <v>0.11025000000000001</v>
      </c>
      <c r="B130" s="33">
        <f t="shared" si="7"/>
        <v>0.10500000000000001</v>
      </c>
      <c r="C130" s="222">
        <v>0.1</v>
      </c>
      <c r="D130" s="51"/>
      <c r="E130" s="51"/>
      <c r="F130" s="51"/>
      <c r="G130" s="171" t="s">
        <v>283</v>
      </c>
      <c r="H130" s="43">
        <v>85</v>
      </c>
      <c r="I130" s="43"/>
      <c r="J130" s="43"/>
      <c r="K130" s="43"/>
      <c r="L130" s="77"/>
    </row>
    <row r="131" spans="1:12" ht="25.5">
      <c r="A131" s="33">
        <f t="shared" si="7"/>
        <v>0.38587499999999997</v>
      </c>
      <c r="B131" s="33">
        <f t="shared" si="7"/>
        <v>0.3675</v>
      </c>
      <c r="C131" s="222">
        <v>0.35</v>
      </c>
      <c r="D131" s="65">
        <v>0.19313</v>
      </c>
      <c r="E131" s="51">
        <v>0.2675</v>
      </c>
      <c r="F131" s="65">
        <v>0.27563</v>
      </c>
      <c r="G131" s="188" t="s">
        <v>204</v>
      </c>
      <c r="H131" s="54">
        <v>86</v>
      </c>
      <c r="I131" s="54"/>
      <c r="J131" s="54"/>
      <c r="K131" s="54"/>
      <c r="L131" s="82"/>
    </row>
    <row r="132" spans="1:12" ht="18.75">
      <c r="A132" s="33"/>
      <c r="B132" s="33"/>
      <c r="C132" s="229"/>
      <c r="D132" s="67"/>
      <c r="E132" s="67"/>
      <c r="F132" s="67"/>
      <c r="G132" s="172" t="s">
        <v>107</v>
      </c>
      <c r="H132" s="43"/>
      <c r="I132" s="69">
        <v>90</v>
      </c>
      <c r="J132" s="69">
        <v>30</v>
      </c>
      <c r="K132" s="69">
        <v>30</v>
      </c>
      <c r="L132" s="102">
        <v>10</v>
      </c>
    </row>
    <row r="133" spans="1:12" ht="18.75">
      <c r="A133" s="33">
        <f t="shared" si="7"/>
        <v>9.9225</v>
      </c>
      <c r="B133" s="33">
        <f t="shared" si="7"/>
        <v>9.45</v>
      </c>
      <c r="C133" s="222">
        <v>9</v>
      </c>
      <c r="D133" s="65">
        <v>6.5</v>
      </c>
      <c r="E133" s="65">
        <v>6</v>
      </c>
      <c r="F133" s="65">
        <v>5</v>
      </c>
      <c r="G133" s="190" t="s">
        <v>108</v>
      </c>
      <c r="H133" s="43">
        <v>91</v>
      </c>
      <c r="I133" s="43"/>
      <c r="J133" s="43"/>
      <c r="K133" s="43"/>
      <c r="L133" s="77"/>
    </row>
    <row r="134" spans="1:12" ht="18.75">
      <c r="A134" s="33">
        <f t="shared" si="7"/>
        <v>2.75625</v>
      </c>
      <c r="B134" s="33">
        <f t="shared" si="7"/>
        <v>2.625</v>
      </c>
      <c r="C134" s="222">
        <v>2.5</v>
      </c>
      <c r="D134" s="65">
        <v>2.5</v>
      </c>
      <c r="E134" s="65">
        <v>2.5</v>
      </c>
      <c r="F134" s="65">
        <v>2.5</v>
      </c>
      <c r="G134" s="190" t="s">
        <v>109</v>
      </c>
      <c r="H134" s="43">
        <v>92</v>
      </c>
      <c r="I134" s="43"/>
      <c r="J134" s="43"/>
      <c r="K134" s="43"/>
      <c r="L134" s="77"/>
    </row>
    <row r="135" spans="1:12" ht="18.75">
      <c r="A135" s="33"/>
      <c r="B135" s="33"/>
      <c r="C135" s="229"/>
      <c r="D135" s="67"/>
      <c r="E135" s="67"/>
      <c r="F135" s="67"/>
      <c r="G135" s="190" t="s">
        <v>110</v>
      </c>
      <c r="H135" s="43">
        <v>93</v>
      </c>
      <c r="I135" s="43"/>
      <c r="J135" s="43"/>
      <c r="K135" s="43"/>
      <c r="L135" s="77"/>
    </row>
    <row r="136" spans="1:12" ht="18.75">
      <c r="A136" s="33">
        <f t="shared" si="7"/>
        <v>1.1025</v>
      </c>
      <c r="B136" s="33">
        <f t="shared" si="7"/>
        <v>1.05</v>
      </c>
      <c r="C136" s="222">
        <v>1</v>
      </c>
      <c r="D136" s="65"/>
      <c r="E136" s="65"/>
      <c r="F136" s="65">
        <v>1.8</v>
      </c>
      <c r="G136" s="190" t="s">
        <v>111</v>
      </c>
      <c r="H136" s="54">
        <v>94</v>
      </c>
      <c r="I136" s="54"/>
      <c r="J136" s="54"/>
      <c r="K136" s="54"/>
      <c r="L136" s="82"/>
    </row>
    <row r="137" spans="1:12" ht="18.75">
      <c r="A137" s="33">
        <f t="shared" si="7"/>
        <v>0.22050000000000003</v>
      </c>
      <c r="B137" s="33">
        <f t="shared" si="7"/>
        <v>0.21000000000000002</v>
      </c>
      <c r="C137" s="222">
        <v>0.2</v>
      </c>
      <c r="D137" s="65"/>
      <c r="E137" s="65">
        <v>0.205576</v>
      </c>
      <c r="F137" s="65">
        <v>0.094998</v>
      </c>
      <c r="G137" s="190" t="s">
        <v>112</v>
      </c>
      <c r="H137" s="54">
        <v>95</v>
      </c>
      <c r="I137" s="54"/>
      <c r="J137" s="54"/>
      <c r="K137" s="54"/>
      <c r="L137" s="82"/>
    </row>
    <row r="138" spans="1:12" ht="18.75">
      <c r="A138" s="33">
        <f t="shared" si="7"/>
        <v>0.33075</v>
      </c>
      <c r="B138" s="33">
        <f t="shared" si="7"/>
        <v>0.315</v>
      </c>
      <c r="C138" s="222">
        <v>0.3</v>
      </c>
      <c r="D138" s="65"/>
      <c r="E138" s="65">
        <v>0.058614</v>
      </c>
      <c r="F138" s="65">
        <v>0.04725137</v>
      </c>
      <c r="G138" s="190" t="s">
        <v>113</v>
      </c>
      <c r="H138" s="54">
        <v>96</v>
      </c>
      <c r="I138" s="54"/>
      <c r="J138" s="54"/>
      <c r="K138" s="54"/>
      <c r="L138" s="82"/>
    </row>
    <row r="139" spans="1:12" s="11" customFormat="1" ht="18.75">
      <c r="A139" s="33">
        <f t="shared" si="7"/>
        <v>0.6615</v>
      </c>
      <c r="B139" s="33">
        <f t="shared" si="7"/>
        <v>0.63</v>
      </c>
      <c r="C139" s="222">
        <v>0.6</v>
      </c>
      <c r="D139" s="65">
        <v>0.10788</v>
      </c>
      <c r="E139" s="65">
        <v>0.381633</v>
      </c>
      <c r="F139" s="65">
        <v>0.545856</v>
      </c>
      <c r="G139" s="156" t="s">
        <v>114</v>
      </c>
      <c r="H139" s="78">
        <v>97</v>
      </c>
      <c r="I139" s="78"/>
      <c r="J139" s="78"/>
      <c r="K139" s="78"/>
      <c r="L139" s="16"/>
    </row>
    <row r="140" spans="1:12" ht="18.75">
      <c r="A140" s="33">
        <f t="shared" si="7"/>
        <v>0.11025000000000001</v>
      </c>
      <c r="B140" s="33">
        <f t="shared" si="7"/>
        <v>0.10500000000000001</v>
      </c>
      <c r="C140" s="222">
        <v>0.1</v>
      </c>
      <c r="D140" s="65"/>
      <c r="E140" s="65"/>
      <c r="F140" s="65">
        <v>0</v>
      </c>
      <c r="G140" s="190" t="s">
        <v>258</v>
      </c>
      <c r="H140" s="54">
        <v>98</v>
      </c>
      <c r="I140" s="54"/>
      <c r="J140" s="54"/>
      <c r="K140" s="54"/>
      <c r="L140" s="82"/>
    </row>
    <row r="141" spans="1:13" ht="19.5" thickBot="1">
      <c r="A141" s="33">
        <f t="shared" si="7"/>
        <v>0.02205</v>
      </c>
      <c r="B141" s="33">
        <f t="shared" si="7"/>
        <v>0.021</v>
      </c>
      <c r="C141" s="230">
        <v>0.02</v>
      </c>
      <c r="D141" s="49"/>
      <c r="E141" s="49"/>
      <c r="F141" s="49"/>
      <c r="G141" s="191" t="s">
        <v>115</v>
      </c>
      <c r="H141" s="72">
        <v>99</v>
      </c>
      <c r="I141" s="72"/>
      <c r="J141" s="72"/>
      <c r="K141" s="72"/>
      <c r="L141" s="85"/>
      <c r="M141" s="38"/>
    </row>
    <row r="142" spans="1:12" ht="19.5" thickBot="1">
      <c r="A142" s="24">
        <f aca="true" t="shared" si="8" ref="A142:F142">SUM(A47:A141)</f>
        <v>36.92332035</v>
      </c>
      <c r="B142" s="24">
        <f t="shared" si="8"/>
        <v>35.165067</v>
      </c>
      <c r="C142" s="240">
        <f t="shared" si="8"/>
        <v>33.69054000000001</v>
      </c>
      <c r="D142" s="24">
        <f t="shared" si="8"/>
        <v>17.8668</v>
      </c>
      <c r="E142" s="24">
        <f t="shared" si="8"/>
        <v>28.64788999999999</v>
      </c>
      <c r="F142" s="24">
        <f t="shared" si="8"/>
        <v>25.573352370000002</v>
      </c>
      <c r="G142" s="131" t="s">
        <v>217</v>
      </c>
      <c r="H142" s="144"/>
      <c r="I142" s="42"/>
      <c r="J142" s="42"/>
      <c r="K142" s="42"/>
      <c r="L142" s="97"/>
    </row>
    <row r="143" spans="1:13" ht="23.25">
      <c r="A143" s="114"/>
      <c r="B143" s="114"/>
      <c r="C143" s="114"/>
      <c r="D143" s="114"/>
      <c r="E143" s="114"/>
      <c r="F143" s="114"/>
      <c r="G143" s="192" t="s">
        <v>221</v>
      </c>
      <c r="H143" s="115"/>
      <c r="I143" s="115"/>
      <c r="J143" s="115"/>
      <c r="K143" s="115"/>
      <c r="L143" s="116"/>
      <c r="M143" s="158">
        <v>3</v>
      </c>
    </row>
    <row r="144" spans="1:12" ht="18">
      <c r="A144" s="56"/>
      <c r="B144" s="56"/>
      <c r="C144" s="67"/>
      <c r="D144" s="67"/>
      <c r="E144" s="67"/>
      <c r="F144" s="67"/>
      <c r="G144" s="193" t="s">
        <v>137</v>
      </c>
      <c r="H144" s="43"/>
      <c r="I144" s="43"/>
      <c r="J144" s="43"/>
      <c r="K144" s="43"/>
      <c r="L144" s="77"/>
    </row>
    <row r="145" spans="1:12" ht="18">
      <c r="A145" s="56"/>
      <c r="B145" s="56"/>
      <c r="C145" s="67"/>
      <c r="D145" s="67"/>
      <c r="E145" s="67"/>
      <c r="F145" s="67"/>
      <c r="G145" s="193" t="s">
        <v>138</v>
      </c>
      <c r="H145" s="43"/>
      <c r="I145" s="43"/>
      <c r="J145" s="43"/>
      <c r="K145" s="43"/>
      <c r="L145" s="77"/>
    </row>
    <row r="146" spans="1:12" ht="18.75" thickBot="1">
      <c r="A146" s="273"/>
      <c r="B146" s="273"/>
      <c r="C146" s="49"/>
      <c r="D146" s="49"/>
      <c r="E146" s="49"/>
      <c r="F146" s="49"/>
      <c r="G146" s="274" t="s">
        <v>128</v>
      </c>
      <c r="H146" s="73"/>
      <c r="I146" s="73">
        <v>20</v>
      </c>
      <c r="J146" s="73">
        <v>10</v>
      </c>
      <c r="K146" s="73">
        <v>10</v>
      </c>
      <c r="L146" s="96">
        <v>20</v>
      </c>
    </row>
    <row r="147" spans="1:12" ht="18.75">
      <c r="A147" s="25">
        <f aca="true" t="shared" si="9" ref="A147:B151">+B147*5%+B147</f>
        <v>0</v>
      </c>
      <c r="B147" s="25">
        <f t="shared" si="9"/>
        <v>0</v>
      </c>
      <c r="C147" s="66"/>
      <c r="D147" s="66"/>
      <c r="E147" s="66"/>
      <c r="F147" s="66"/>
      <c r="G147" s="196" t="s">
        <v>272</v>
      </c>
      <c r="H147" s="115">
        <v>21</v>
      </c>
      <c r="I147" s="81"/>
      <c r="J147" s="115"/>
      <c r="K147" s="115"/>
      <c r="L147" s="116"/>
    </row>
    <row r="148" spans="1:12" ht="18.75">
      <c r="A148" s="33">
        <f t="shared" si="9"/>
        <v>0</v>
      </c>
      <c r="B148" s="33">
        <f t="shared" si="9"/>
        <v>0</v>
      </c>
      <c r="C148" s="65"/>
      <c r="D148" s="65"/>
      <c r="E148" s="65"/>
      <c r="F148" s="65"/>
      <c r="G148" s="153" t="s">
        <v>273</v>
      </c>
      <c r="H148" s="78">
        <v>22</v>
      </c>
      <c r="I148" s="43"/>
      <c r="J148" s="78"/>
      <c r="K148" s="78"/>
      <c r="L148" s="16"/>
    </row>
    <row r="149" spans="1:12" ht="18.75">
      <c r="A149" s="33">
        <f t="shared" si="9"/>
        <v>0</v>
      </c>
      <c r="B149" s="33">
        <f t="shared" si="9"/>
        <v>0</v>
      </c>
      <c r="C149" s="51"/>
      <c r="D149" s="65"/>
      <c r="E149" s="65"/>
      <c r="F149" s="65"/>
      <c r="G149" s="153" t="s">
        <v>131</v>
      </c>
      <c r="H149" s="78">
        <v>23</v>
      </c>
      <c r="I149" s="43"/>
      <c r="J149" s="78"/>
      <c r="K149" s="78"/>
      <c r="L149" s="16"/>
    </row>
    <row r="150" spans="1:13" ht="18.75">
      <c r="A150" s="33">
        <f t="shared" si="9"/>
        <v>0.33075</v>
      </c>
      <c r="B150" s="33">
        <f t="shared" si="9"/>
        <v>0.315</v>
      </c>
      <c r="C150" s="218">
        <v>0.3</v>
      </c>
      <c r="D150" s="65">
        <v>0.19734</v>
      </c>
      <c r="E150" s="65">
        <v>0.06594</v>
      </c>
      <c r="F150" s="65">
        <v>0.05994</v>
      </c>
      <c r="G150" s="153" t="s">
        <v>230</v>
      </c>
      <c r="H150" s="78">
        <v>24</v>
      </c>
      <c r="I150" s="78"/>
      <c r="J150" s="78"/>
      <c r="K150" s="78"/>
      <c r="L150" s="16"/>
      <c r="M150" s="95"/>
    </row>
    <row r="151" spans="1:12" ht="18.75">
      <c r="A151" s="33">
        <f>+B151*5%+B151</f>
        <v>5.5125</v>
      </c>
      <c r="B151" s="33">
        <f t="shared" si="9"/>
        <v>5.25</v>
      </c>
      <c r="C151" s="217">
        <v>5</v>
      </c>
      <c r="D151" s="65">
        <v>4.22288</v>
      </c>
      <c r="E151" s="65"/>
      <c r="F151" s="65"/>
      <c r="G151" s="188" t="s">
        <v>259</v>
      </c>
      <c r="H151" s="54">
        <v>25</v>
      </c>
      <c r="I151" s="43"/>
      <c r="J151" s="54"/>
      <c r="K151" s="54"/>
      <c r="L151" s="82"/>
    </row>
    <row r="152" spans="1:12" ht="18.75">
      <c r="A152" s="33"/>
      <c r="B152" s="33"/>
      <c r="C152" s="217"/>
      <c r="D152" s="65"/>
      <c r="E152" s="65"/>
      <c r="F152" s="65"/>
      <c r="G152" s="194" t="s">
        <v>262</v>
      </c>
      <c r="H152" s="54"/>
      <c r="I152" s="43">
        <v>30</v>
      </c>
      <c r="J152" s="54">
        <v>10</v>
      </c>
      <c r="K152" s="54">
        <v>10</v>
      </c>
      <c r="L152" s="82">
        <v>20</v>
      </c>
    </row>
    <row r="153" spans="1:12" ht="25.5">
      <c r="A153" s="33">
        <f>+B153*5%+B153</f>
        <v>0</v>
      </c>
      <c r="B153" s="33">
        <f>+C153*5%+C153</f>
        <v>0</v>
      </c>
      <c r="C153" s="217"/>
      <c r="D153" s="65"/>
      <c r="E153" s="65"/>
      <c r="F153" s="65"/>
      <c r="G153" s="188" t="s">
        <v>260</v>
      </c>
      <c r="H153" s="54">
        <v>31</v>
      </c>
      <c r="I153" s="43"/>
      <c r="J153" s="54"/>
      <c r="K153" s="54"/>
      <c r="L153" s="82"/>
    </row>
    <row r="154" spans="1:12" ht="25.5">
      <c r="A154" s="33">
        <f>+B154*5%+B154</f>
        <v>0</v>
      </c>
      <c r="B154" s="33">
        <f>+C154*5%+C154</f>
        <v>0</v>
      </c>
      <c r="C154" s="217"/>
      <c r="D154" s="65"/>
      <c r="E154" s="65"/>
      <c r="F154" s="65"/>
      <c r="G154" s="188" t="s">
        <v>261</v>
      </c>
      <c r="H154" s="54">
        <v>32</v>
      </c>
      <c r="I154" s="43"/>
      <c r="J154" s="54"/>
      <c r="K154" s="54"/>
      <c r="L154" s="82"/>
    </row>
    <row r="155" spans="1:12" ht="18.75">
      <c r="A155" s="33"/>
      <c r="B155" s="33"/>
      <c r="C155" s="217"/>
      <c r="D155" s="65"/>
      <c r="E155" s="65"/>
      <c r="F155" s="65"/>
      <c r="G155" s="153" t="s">
        <v>129</v>
      </c>
      <c r="H155" s="78">
        <v>34</v>
      </c>
      <c r="I155" s="78"/>
      <c r="J155" s="78"/>
      <c r="K155" s="78"/>
      <c r="L155" s="16"/>
    </row>
    <row r="156" spans="1:15" ht="18.75">
      <c r="A156" s="33"/>
      <c r="B156" s="33"/>
      <c r="C156" s="217"/>
      <c r="D156" s="65"/>
      <c r="E156" s="65"/>
      <c r="F156" s="65"/>
      <c r="G156" s="153" t="s">
        <v>130</v>
      </c>
      <c r="H156" s="78">
        <v>35</v>
      </c>
      <c r="I156" s="43"/>
      <c r="J156" s="78"/>
      <c r="K156" s="78"/>
      <c r="L156" s="16"/>
      <c r="O156" s="38"/>
    </row>
    <row r="157" spans="1:12" ht="18.75">
      <c r="A157" s="33"/>
      <c r="B157" s="33"/>
      <c r="C157" s="218"/>
      <c r="D157" s="65"/>
      <c r="E157" s="65"/>
      <c r="F157" s="65"/>
      <c r="G157" s="264" t="s">
        <v>135</v>
      </c>
      <c r="H157" s="43"/>
      <c r="I157" s="43">
        <v>20</v>
      </c>
      <c r="J157" s="43">
        <v>20</v>
      </c>
      <c r="K157" s="43">
        <v>20</v>
      </c>
      <c r="L157" s="77">
        <v>20</v>
      </c>
    </row>
    <row r="158" spans="1:12" ht="18">
      <c r="A158" s="56"/>
      <c r="B158" s="56"/>
      <c r="C158" s="232"/>
      <c r="D158" s="67"/>
      <c r="E158" s="67"/>
      <c r="F158" s="67"/>
      <c r="G158" s="193" t="s">
        <v>123</v>
      </c>
      <c r="H158" s="108"/>
      <c r="I158" s="108"/>
      <c r="J158" s="69">
        <v>10</v>
      </c>
      <c r="K158" s="69">
        <v>10</v>
      </c>
      <c r="L158" s="77">
        <v>20</v>
      </c>
    </row>
    <row r="159" spans="1:13" ht="18.75">
      <c r="A159" s="51"/>
      <c r="B159" s="51"/>
      <c r="C159" s="217"/>
      <c r="D159" s="67"/>
      <c r="E159" s="67"/>
      <c r="F159" s="67"/>
      <c r="G159" s="205" t="s">
        <v>124</v>
      </c>
      <c r="H159" s="69"/>
      <c r="I159" s="69">
        <v>10</v>
      </c>
      <c r="J159" s="69">
        <v>10</v>
      </c>
      <c r="K159" s="69">
        <v>10</v>
      </c>
      <c r="L159" s="77">
        <v>20</v>
      </c>
      <c r="M159" s="213"/>
    </row>
    <row r="160" spans="1:13" ht="18.75">
      <c r="A160" s="51">
        <f aca="true" t="shared" si="10" ref="A160:B163">+B160*5%+B160</f>
        <v>0</v>
      </c>
      <c r="B160" s="33">
        <f t="shared" si="10"/>
        <v>0</v>
      </c>
      <c r="C160" s="232"/>
      <c r="D160" s="67"/>
      <c r="E160" s="67">
        <v>0.5</v>
      </c>
      <c r="F160" s="67"/>
      <c r="G160" s="153" t="s">
        <v>125</v>
      </c>
      <c r="H160" s="195">
        <v>11</v>
      </c>
      <c r="I160" s="195">
        <v>10</v>
      </c>
      <c r="J160" s="195"/>
      <c r="K160" s="195"/>
      <c r="L160" s="16"/>
      <c r="M160" s="214"/>
    </row>
    <row r="161" spans="1:13" ht="18.75">
      <c r="A161" s="51">
        <f t="shared" si="10"/>
        <v>0</v>
      </c>
      <c r="B161" s="33">
        <f t="shared" si="10"/>
        <v>0</v>
      </c>
      <c r="C161" s="232"/>
      <c r="D161" s="67"/>
      <c r="E161" s="67">
        <v>0.64</v>
      </c>
      <c r="F161" s="67"/>
      <c r="G161" s="153" t="s">
        <v>126</v>
      </c>
      <c r="H161" s="78">
        <v>12</v>
      </c>
      <c r="I161" s="78">
        <v>10</v>
      </c>
      <c r="J161" s="78"/>
      <c r="K161" s="78"/>
      <c r="L161" s="16"/>
      <c r="M161" s="214"/>
    </row>
    <row r="162" spans="1:21" ht="18.75">
      <c r="A162" s="51">
        <f t="shared" si="10"/>
        <v>0</v>
      </c>
      <c r="B162" s="33">
        <f t="shared" si="10"/>
        <v>0</v>
      </c>
      <c r="C162" s="232"/>
      <c r="D162" s="67">
        <v>0.2804</v>
      </c>
      <c r="E162" s="67">
        <v>6.9219</v>
      </c>
      <c r="F162" s="67">
        <v>0</v>
      </c>
      <c r="G162" s="153" t="s">
        <v>231</v>
      </c>
      <c r="H162" s="78">
        <v>13</v>
      </c>
      <c r="I162" s="78">
        <v>10</v>
      </c>
      <c r="J162" s="78"/>
      <c r="K162" s="78"/>
      <c r="L162" s="16"/>
      <c r="M162" s="214"/>
      <c r="U162" s="53">
        <v>0.94</v>
      </c>
    </row>
    <row r="163" spans="1:21" ht="18.75">
      <c r="A163" s="51">
        <f t="shared" si="10"/>
        <v>0</v>
      </c>
      <c r="B163" s="33">
        <f t="shared" si="10"/>
        <v>0</v>
      </c>
      <c r="C163" s="217"/>
      <c r="D163" s="67"/>
      <c r="E163" s="67"/>
      <c r="F163" s="67"/>
      <c r="G163" s="139" t="s">
        <v>127</v>
      </c>
      <c r="H163" s="78">
        <v>14</v>
      </c>
      <c r="I163" s="78">
        <v>10</v>
      </c>
      <c r="J163" s="78"/>
      <c r="K163" s="78"/>
      <c r="L163" s="16"/>
      <c r="M163" s="215"/>
      <c r="U163">
        <v>1.1</v>
      </c>
    </row>
    <row r="164" spans="1:13" ht="18.75">
      <c r="A164" s="51"/>
      <c r="B164" s="33"/>
      <c r="C164" s="217"/>
      <c r="D164" s="67"/>
      <c r="E164" s="67"/>
      <c r="F164" s="67"/>
      <c r="G164" s="139"/>
      <c r="H164" s="78">
        <v>15</v>
      </c>
      <c r="I164" s="78">
        <v>10</v>
      </c>
      <c r="J164" s="78"/>
      <c r="K164" s="78"/>
      <c r="L164" s="16"/>
      <c r="M164" s="38"/>
    </row>
    <row r="165" spans="1:21" ht="18.75">
      <c r="A165" s="51"/>
      <c r="B165" s="33"/>
      <c r="C165" s="217"/>
      <c r="D165" s="67"/>
      <c r="E165" s="67"/>
      <c r="F165" s="67"/>
      <c r="G165" s="141" t="s">
        <v>132</v>
      </c>
      <c r="H165" s="43"/>
      <c r="I165" s="43"/>
      <c r="J165" s="43">
        <v>20</v>
      </c>
      <c r="K165" s="43">
        <v>20</v>
      </c>
      <c r="L165" s="77">
        <v>20</v>
      </c>
      <c r="U165">
        <f>+U162+U163</f>
        <v>2.04</v>
      </c>
    </row>
    <row r="166" spans="1:12" ht="18.75">
      <c r="A166" s="51"/>
      <c r="B166" s="33"/>
      <c r="C166" s="217"/>
      <c r="D166" s="67"/>
      <c r="E166" s="67"/>
      <c r="F166" s="67"/>
      <c r="G166" s="141" t="s">
        <v>133</v>
      </c>
      <c r="H166" s="43"/>
      <c r="I166" s="43">
        <v>10</v>
      </c>
      <c r="J166" s="43">
        <v>20</v>
      </c>
      <c r="K166" s="43">
        <v>20</v>
      </c>
      <c r="L166" s="77">
        <v>20</v>
      </c>
    </row>
    <row r="167" spans="1:12" ht="18.75">
      <c r="A167" s="51">
        <f>+B167*5%+B167</f>
        <v>0.33075</v>
      </c>
      <c r="B167" s="33">
        <f>+C167*5%+C167</f>
        <v>0.315</v>
      </c>
      <c r="C167" s="217">
        <v>0.3</v>
      </c>
      <c r="D167" s="67">
        <v>0</v>
      </c>
      <c r="E167" s="67">
        <v>0.792</v>
      </c>
      <c r="F167" s="67">
        <v>0</v>
      </c>
      <c r="G167" s="139" t="s">
        <v>134</v>
      </c>
      <c r="H167" s="78">
        <v>11</v>
      </c>
      <c r="I167" s="78"/>
      <c r="J167" s="78"/>
      <c r="K167" s="78"/>
      <c r="L167" s="16"/>
    </row>
    <row r="168" spans="1:13" ht="18.75">
      <c r="A168" s="51">
        <f>+B168*5%+B168</f>
        <v>11.025</v>
      </c>
      <c r="B168" s="33">
        <f>+C168*5%+C168</f>
        <v>10.5</v>
      </c>
      <c r="C168" s="217">
        <v>10</v>
      </c>
      <c r="D168" s="67">
        <v>0</v>
      </c>
      <c r="E168" s="67">
        <v>5.804</v>
      </c>
      <c r="F168" s="67">
        <v>0</v>
      </c>
      <c r="G168" s="139" t="s">
        <v>247</v>
      </c>
      <c r="H168" s="78">
        <v>12</v>
      </c>
      <c r="I168" s="78"/>
      <c r="J168" s="78"/>
      <c r="K168" s="78"/>
      <c r="L168" s="16"/>
      <c r="M168" s="38"/>
    </row>
    <row r="169" spans="1:13" ht="19.5" thickBot="1">
      <c r="A169" s="48"/>
      <c r="B169" s="62"/>
      <c r="C169" s="219"/>
      <c r="D169" s="103"/>
      <c r="E169" s="103"/>
      <c r="F169" s="103"/>
      <c r="G169" s="204" t="s">
        <v>263</v>
      </c>
      <c r="H169" s="60"/>
      <c r="I169" s="60"/>
      <c r="J169" s="60">
        <v>70</v>
      </c>
      <c r="K169" s="60">
        <v>70</v>
      </c>
      <c r="L169" s="74">
        <v>20</v>
      </c>
      <c r="M169" s="38"/>
    </row>
    <row r="170" spans="1:13" ht="18.75">
      <c r="A170" s="50"/>
      <c r="B170" s="25"/>
      <c r="C170" s="220"/>
      <c r="D170" s="55"/>
      <c r="E170" s="55"/>
      <c r="F170" s="55"/>
      <c r="G170" s="196" t="s">
        <v>148</v>
      </c>
      <c r="H170" s="115"/>
      <c r="I170" s="115">
        <v>10</v>
      </c>
      <c r="J170" s="115">
        <v>70</v>
      </c>
      <c r="K170" s="115">
        <v>70</v>
      </c>
      <c r="L170" s="116">
        <v>20</v>
      </c>
      <c r="M170" s="38"/>
    </row>
    <row r="171" spans="1:12" ht="18.75">
      <c r="A171" s="51"/>
      <c r="B171" s="33"/>
      <c r="C171" s="217"/>
      <c r="D171" s="67"/>
      <c r="E171" s="67"/>
      <c r="F171" s="67"/>
      <c r="G171" s="153" t="s">
        <v>149</v>
      </c>
      <c r="H171" s="78">
        <v>11</v>
      </c>
      <c r="I171" s="78"/>
      <c r="J171" s="78"/>
      <c r="K171" s="78"/>
      <c r="L171" s="16"/>
    </row>
    <row r="172" spans="1:12" ht="18.75">
      <c r="A172" s="51"/>
      <c r="B172" s="33"/>
      <c r="C172" s="217"/>
      <c r="D172" s="67"/>
      <c r="E172" s="67"/>
      <c r="F172" s="67"/>
      <c r="G172" s="153" t="s">
        <v>150</v>
      </c>
      <c r="H172" s="78">
        <v>12</v>
      </c>
      <c r="I172" s="78"/>
      <c r="J172" s="78"/>
      <c r="K172" s="78"/>
      <c r="L172" s="16"/>
    </row>
    <row r="173" spans="1:12" ht="18.75">
      <c r="A173" s="51"/>
      <c r="B173" s="33"/>
      <c r="C173" s="217"/>
      <c r="D173" s="67"/>
      <c r="E173" s="67"/>
      <c r="F173" s="67"/>
      <c r="G173" s="206" t="s">
        <v>264</v>
      </c>
      <c r="H173" s="78"/>
      <c r="I173" s="78">
        <v>70</v>
      </c>
      <c r="J173" s="75">
        <v>80</v>
      </c>
      <c r="K173" s="75">
        <v>80</v>
      </c>
      <c r="L173" s="76">
        <v>20</v>
      </c>
    </row>
    <row r="174" spans="1:14" ht="18.75">
      <c r="A174" s="51"/>
      <c r="B174" s="33"/>
      <c r="C174" s="217"/>
      <c r="D174" s="67"/>
      <c r="E174" s="67"/>
      <c r="F174" s="67"/>
      <c r="G174" s="154" t="s">
        <v>225</v>
      </c>
      <c r="H174" s="75">
        <v>71</v>
      </c>
      <c r="I174" s="75"/>
      <c r="J174" s="75"/>
      <c r="K174" s="75"/>
      <c r="L174" s="76"/>
      <c r="N174" s="38"/>
    </row>
    <row r="175" spans="1:14" ht="18.75">
      <c r="A175" s="51"/>
      <c r="B175" s="33"/>
      <c r="C175" s="217"/>
      <c r="D175" s="67"/>
      <c r="E175" s="67"/>
      <c r="F175" s="67"/>
      <c r="G175" s="206" t="s">
        <v>265</v>
      </c>
      <c r="H175" s="75"/>
      <c r="I175" s="75">
        <v>60</v>
      </c>
      <c r="J175" s="75">
        <v>40</v>
      </c>
      <c r="K175" s="75">
        <v>40</v>
      </c>
      <c r="L175" s="76">
        <v>50</v>
      </c>
      <c r="N175" s="38"/>
    </row>
    <row r="176" spans="1:13" ht="18.75">
      <c r="A176" s="51">
        <f>+B176*5%+B176</f>
        <v>0</v>
      </c>
      <c r="B176" s="33">
        <f>+C176*5%+C176</f>
        <v>0</v>
      </c>
      <c r="C176" s="217"/>
      <c r="D176" s="67"/>
      <c r="E176" s="67"/>
      <c r="F176" s="67"/>
      <c r="G176" s="155" t="s">
        <v>266</v>
      </c>
      <c r="H176" s="78">
        <v>62</v>
      </c>
      <c r="I176" s="78"/>
      <c r="J176" s="78"/>
      <c r="K176" s="78"/>
      <c r="L176" s="16"/>
      <c r="M176" s="7"/>
    </row>
    <row r="177" spans="1:12" ht="18.75">
      <c r="A177" s="51">
        <f>+B177*5%+B177</f>
        <v>0</v>
      </c>
      <c r="B177" s="33">
        <f>+C177*5%+C177</f>
        <v>0</v>
      </c>
      <c r="C177" s="217"/>
      <c r="D177" s="67"/>
      <c r="E177" s="67"/>
      <c r="F177" s="67"/>
      <c r="G177" s="202" t="s">
        <v>232</v>
      </c>
      <c r="H177" s="78">
        <v>63</v>
      </c>
      <c r="I177" s="78"/>
      <c r="J177" s="78"/>
      <c r="K177" s="78"/>
      <c r="L177" s="16"/>
    </row>
    <row r="178" spans="1:12" ht="18.75">
      <c r="A178" s="51"/>
      <c r="B178" s="33"/>
      <c r="C178" s="217"/>
      <c r="D178" s="67"/>
      <c r="E178" s="67"/>
      <c r="F178" s="67"/>
      <c r="G178" s="202" t="s">
        <v>276</v>
      </c>
      <c r="H178" s="78">
        <v>64</v>
      </c>
      <c r="I178" s="78"/>
      <c r="J178" s="78"/>
      <c r="K178" s="78"/>
      <c r="L178" s="16"/>
    </row>
    <row r="179" spans="1:12" ht="18.75">
      <c r="A179" s="51">
        <f>+B179*5%+B179</f>
        <v>0</v>
      </c>
      <c r="B179" s="33">
        <f>+C179*5%+C179</f>
        <v>0</v>
      </c>
      <c r="C179" s="217"/>
      <c r="D179" s="67"/>
      <c r="E179" s="67"/>
      <c r="F179" s="67"/>
      <c r="G179" s="153" t="s">
        <v>200</v>
      </c>
      <c r="H179" s="78">
        <v>65</v>
      </c>
      <c r="I179" s="78"/>
      <c r="J179" s="78"/>
      <c r="K179" s="78"/>
      <c r="L179" s="16"/>
    </row>
    <row r="180" spans="1:12" ht="18.75">
      <c r="A180" s="51">
        <f aca="true" t="shared" si="11" ref="A180:B195">+B180*5%+B180</f>
        <v>0</v>
      </c>
      <c r="B180" s="33">
        <f t="shared" si="11"/>
        <v>0</v>
      </c>
      <c r="C180" s="217"/>
      <c r="D180" s="67"/>
      <c r="E180" s="67"/>
      <c r="F180" s="67"/>
      <c r="G180" s="153" t="s">
        <v>233</v>
      </c>
      <c r="H180" s="78">
        <v>66</v>
      </c>
      <c r="I180" s="78"/>
      <c r="J180" s="78"/>
      <c r="K180" s="78"/>
      <c r="L180" s="16"/>
    </row>
    <row r="181" spans="1:12" ht="25.5">
      <c r="A181" s="51">
        <f t="shared" si="11"/>
        <v>0</v>
      </c>
      <c r="B181" s="33">
        <f t="shared" si="11"/>
        <v>0</v>
      </c>
      <c r="C181" s="217"/>
      <c r="D181" s="67"/>
      <c r="E181" s="67"/>
      <c r="F181" s="67"/>
      <c r="G181" s="153" t="s">
        <v>201</v>
      </c>
      <c r="H181" s="111">
        <v>67</v>
      </c>
      <c r="I181" s="111"/>
      <c r="J181" s="111"/>
      <c r="K181" s="111"/>
      <c r="L181" s="112"/>
    </row>
    <row r="182" spans="1:12" s="11" customFormat="1" ht="18.75">
      <c r="A182" s="51"/>
      <c r="B182" s="51"/>
      <c r="C182" s="217"/>
      <c r="D182" s="67"/>
      <c r="E182" s="67"/>
      <c r="F182" s="67"/>
      <c r="G182" s="139" t="s">
        <v>267</v>
      </c>
      <c r="H182" s="78">
        <v>68</v>
      </c>
      <c r="I182" s="111"/>
      <c r="J182" s="111"/>
      <c r="K182" s="111"/>
      <c r="L182" s="112"/>
    </row>
    <row r="183" spans="1:12" s="11" customFormat="1" ht="18.75">
      <c r="A183" s="51">
        <f t="shared" si="11"/>
        <v>0</v>
      </c>
      <c r="B183" s="51">
        <f t="shared" si="11"/>
        <v>0</v>
      </c>
      <c r="C183" s="217"/>
      <c r="D183" s="67"/>
      <c r="E183" s="67"/>
      <c r="F183" s="67"/>
      <c r="G183" s="153" t="s">
        <v>285</v>
      </c>
      <c r="H183" s="78">
        <v>69</v>
      </c>
      <c r="I183" s="111">
        <v>60</v>
      </c>
      <c r="J183" s="111">
        <v>40</v>
      </c>
      <c r="K183" s="111">
        <v>40</v>
      </c>
      <c r="L183" s="112">
        <v>50</v>
      </c>
    </row>
    <row r="184" spans="1:12" ht="18.75">
      <c r="A184" s="51">
        <f t="shared" si="11"/>
        <v>0</v>
      </c>
      <c r="B184" s="33">
        <f t="shared" si="11"/>
        <v>0</v>
      </c>
      <c r="C184" s="217"/>
      <c r="D184" s="67">
        <v>15</v>
      </c>
      <c r="E184" s="67"/>
      <c r="F184" s="67"/>
      <c r="G184" s="153" t="s">
        <v>279</v>
      </c>
      <c r="H184" s="78">
        <v>71</v>
      </c>
      <c r="I184" s="111">
        <v>60</v>
      </c>
      <c r="J184" s="111">
        <v>40</v>
      </c>
      <c r="K184" s="111">
        <v>40</v>
      </c>
      <c r="L184" s="112">
        <v>50</v>
      </c>
    </row>
    <row r="185" spans="1:12" ht="18.75">
      <c r="A185" s="51"/>
      <c r="B185" s="33"/>
      <c r="C185" s="217"/>
      <c r="D185" s="67"/>
      <c r="E185" s="67"/>
      <c r="F185" s="67"/>
      <c r="G185" s="153" t="s">
        <v>202</v>
      </c>
      <c r="H185" s="78">
        <v>72</v>
      </c>
      <c r="I185" s="111"/>
      <c r="J185" s="111"/>
      <c r="K185" s="111"/>
      <c r="L185" s="112"/>
    </row>
    <row r="186" spans="1:12" ht="18.75">
      <c r="A186" s="51"/>
      <c r="B186" s="33"/>
      <c r="C186" s="217"/>
      <c r="D186" s="67"/>
      <c r="E186" s="67"/>
      <c r="F186" s="67"/>
      <c r="G186" s="153" t="s">
        <v>278</v>
      </c>
      <c r="H186" s="78">
        <v>71</v>
      </c>
      <c r="I186" s="111">
        <v>70</v>
      </c>
      <c r="J186" s="111">
        <v>40</v>
      </c>
      <c r="K186" s="111">
        <v>40</v>
      </c>
      <c r="L186" s="112">
        <v>50</v>
      </c>
    </row>
    <row r="187" spans="1:12" ht="18.75">
      <c r="A187" s="51">
        <f t="shared" si="11"/>
        <v>0</v>
      </c>
      <c r="B187" s="33">
        <f t="shared" si="11"/>
        <v>0</v>
      </c>
      <c r="C187" s="217"/>
      <c r="D187" s="67"/>
      <c r="E187" s="67"/>
      <c r="F187" s="67"/>
      <c r="G187" s="153" t="s">
        <v>280</v>
      </c>
      <c r="H187" s="78">
        <v>72</v>
      </c>
      <c r="I187" s="111">
        <v>70</v>
      </c>
      <c r="J187" s="111">
        <v>40</v>
      </c>
      <c r="K187" s="111">
        <v>40</v>
      </c>
      <c r="L187" s="112">
        <v>50</v>
      </c>
    </row>
    <row r="188" spans="1:13" ht="18.75">
      <c r="A188" s="51">
        <f t="shared" si="11"/>
        <v>0.11025000000000001</v>
      </c>
      <c r="B188" s="33">
        <f t="shared" si="11"/>
        <v>0.10500000000000001</v>
      </c>
      <c r="C188" s="217">
        <v>0.1</v>
      </c>
      <c r="D188" s="51"/>
      <c r="E188" s="51"/>
      <c r="F188" s="51"/>
      <c r="G188" s="153" t="s">
        <v>282</v>
      </c>
      <c r="H188" s="78">
        <v>31</v>
      </c>
      <c r="I188" s="78">
        <v>30</v>
      </c>
      <c r="J188" s="78">
        <v>10</v>
      </c>
      <c r="K188" s="78">
        <v>10</v>
      </c>
      <c r="L188" s="16">
        <v>50</v>
      </c>
      <c r="M188" s="7"/>
    </row>
    <row r="189" spans="1:12" ht="18.75">
      <c r="A189" s="51">
        <f t="shared" si="11"/>
        <v>1.1025</v>
      </c>
      <c r="B189" s="33">
        <f t="shared" si="11"/>
        <v>1.05</v>
      </c>
      <c r="C189" s="217">
        <v>1</v>
      </c>
      <c r="D189" s="67"/>
      <c r="E189" s="67"/>
      <c r="F189" s="67"/>
      <c r="G189" s="156" t="s">
        <v>188</v>
      </c>
      <c r="H189" s="43">
        <v>11</v>
      </c>
      <c r="I189" s="43">
        <v>10</v>
      </c>
      <c r="J189" s="43">
        <v>20</v>
      </c>
      <c r="K189" s="43">
        <v>20</v>
      </c>
      <c r="L189" s="77">
        <v>40</v>
      </c>
    </row>
    <row r="190" spans="1:12" ht="18.75">
      <c r="A190" s="33">
        <f t="shared" si="11"/>
        <v>0.9922500000000001</v>
      </c>
      <c r="B190" s="33">
        <f t="shared" si="11"/>
        <v>0.9450000000000001</v>
      </c>
      <c r="C190" s="217">
        <v>0.9</v>
      </c>
      <c r="D190" s="65">
        <v>0</v>
      </c>
      <c r="E190" s="65">
        <v>0.28512</v>
      </c>
      <c r="F190" s="65">
        <v>0.28824</v>
      </c>
      <c r="G190" s="190" t="s">
        <v>136</v>
      </c>
      <c r="H190" s="54">
        <v>24</v>
      </c>
      <c r="I190" s="54">
        <v>20</v>
      </c>
      <c r="J190" s="54">
        <v>20</v>
      </c>
      <c r="K190" s="54">
        <v>20</v>
      </c>
      <c r="L190" s="82">
        <v>20</v>
      </c>
    </row>
    <row r="191" spans="1:12" ht="25.5">
      <c r="A191" s="33">
        <f t="shared" si="11"/>
        <v>0</v>
      </c>
      <c r="B191" s="33">
        <f t="shared" si="11"/>
        <v>0</v>
      </c>
      <c r="C191" s="217"/>
      <c r="D191" s="65">
        <v>0</v>
      </c>
      <c r="E191" s="65"/>
      <c r="F191" s="65">
        <v>0</v>
      </c>
      <c r="G191" s="188" t="s">
        <v>251</v>
      </c>
      <c r="H191" s="54">
        <v>11</v>
      </c>
      <c r="I191" s="54">
        <v>10</v>
      </c>
      <c r="J191" s="54">
        <v>30</v>
      </c>
      <c r="K191" s="54">
        <v>30</v>
      </c>
      <c r="L191" s="82">
        <v>20</v>
      </c>
    </row>
    <row r="192" spans="1:12" ht="26.25" thickBot="1">
      <c r="A192" s="62">
        <f t="shared" si="11"/>
        <v>4.41</v>
      </c>
      <c r="B192" s="62">
        <f t="shared" si="11"/>
        <v>4.2</v>
      </c>
      <c r="C192" s="267">
        <v>4</v>
      </c>
      <c r="D192" s="49">
        <v>0.33271</v>
      </c>
      <c r="E192" s="49">
        <v>1.660904</v>
      </c>
      <c r="F192" s="49">
        <v>0.982344</v>
      </c>
      <c r="G192" s="203" t="s">
        <v>252</v>
      </c>
      <c r="H192" s="73">
        <v>12</v>
      </c>
      <c r="I192" s="73">
        <v>10</v>
      </c>
      <c r="J192" s="73">
        <v>30</v>
      </c>
      <c r="K192" s="73">
        <v>30</v>
      </c>
      <c r="L192" s="96">
        <v>20</v>
      </c>
    </row>
    <row r="193" spans="1:12" ht="18.75">
      <c r="A193" s="25">
        <f t="shared" si="11"/>
        <v>0</v>
      </c>
      <c r="B193" s="25">
        <f t="shared" si="11"/>
        <v>0</v>
      </c>
      <c r="C193" s="231"/>
      <c r="D193" s="66">
        <v>0.32676</v>
      </c>
      <c r="E193" s="66">
        <v>0.3402</v>
      </c>
      <c r="F193" s="66">
        <v>0.33876</v>
      </c>
      <c r="G193" s="207" t="s">
        <v>139</v>
      </c>
      <c r="H193" s="81">
        <v>13</v>
      </c>
      <c r="I193" s="81">
        <v>10</v>
      </c>
      <c r="J193" s="81">
        <v>30</v>
      </c>
      <c r="K193" s="81">
        <v>30</v>
      </c>
      <c r="L193" s="52">
        <v>20</v>
      </c>
    </row>
    <row r="194" spans="1:12" ht="18.75">
      <c r="A194" s="33">
        <f t="shared" si="11"/>
        <v>1.65375</v>
      </c>
      <c r="B194" s="33">
        <f t="shared" si="11"/>
        <v>1.575</v>
      </c>
      <c r="C194" s="218">
        <v>1.5</v>
      </c>
      <c r="D194" s="65">
        <v>1.0878</v>
      </c>
      <c r="E194" s="65">
        <v>0.96516</v>
      </c>
      <c r="F194" s="65">
        <v>0.98496</v>
      </c>
      <c r="G194" s="186" t="s">
        <v>140</v>
      </c>
      <c r="H194" s="43">
        <v>14</v>
      </c>
      <c r="I194" s="43">
        <v>10</v>
      </c>
      <c r="J194" s="43">
        <v>30</v>
      </c>
      <c r="K194" s="43">
        <v>30</v>
      </c>
      <c r="L194" s="77">
        <v>20</v>
      </c>
    </row>
    <row r="195" spans="1:12" ht="18.75">
      <c r="A195" s="33">
        <f t="shared" si="11"/>
        <v>1.1025</v>
      </c>
      <c r="B195" s="33">
        <f t="shared" si="11"/>
        <v>1.05</v>
      </c>
      <c r="C195" s="218">
        <v>1</v>
      </c>
      <c r="D195" s="65">
        <v>0.46869</v>
      </c>
      <c r="E195" s="65"/>
      <c r="F195" s="65">
        <v>0.588746</v>
      </c>
      <c r="G195" s="186" t="s">
        <v>141</v>
      </c>
      <c r="H195" s="43">
        <v>15</v>
      </c>
      <c r="I195" s="43">
        <v>10</v>
      </c>
      <c r="J195" s="43">
        <v>30</v>
      </c>
      <c r="K195" s="43">
        <v>30</v>
      </c>
      <c r="L195" s="77">
        <v>20</v>
      </c>
    </row>
    <row r="196" spans="1:12" ht="18.75">
      <c r="A196" s="33"/>
      <c r="B196" s="33"/>
      <c r="C196" s="218"/>
      <c r="D196" s="65"/>
      <c r="E196" s="65"/>
      <c r="F196" s="65"/>
      <c r="G196" s="193" t="s">
        <v>142</v>
      </c>
      <c r="H196" s="43"/>
      <c r="I196" s="43">
        <v>20</v>
      </c>
      <c r="J196" s="43">
        <v>30</v>
      </c>
      <c r="K196" s="43">
        <v>30</v>
      </c>
      <c r="L196" s="77">
        <v>20</v>
      </c>
    </row>
    <row r="197" spans="1:12" ht="18.75">
      <c r="A197" s="33">
        <f aca="true" t="shared" si="12" ref="A197:B201">+B197*5%+B197</f>
        <v>1.323</v>
      </c>
      <c r="B197" s="33">
        <f t="shared" si="12"/>
        <v>1.26</v>
      </c>
      <c r="C197" s="218">
        <v>1.2</v>
      </c>
      <c r="D197" s="65">
        <v>0.41576</v>
      </c>
      <c r="E197" s="65">
        <v>1.563477</v>
      </c>
      <c r="F197" s="65">
        <v>1.38572</v>
      </c>
      <c r="G197" s="186" t="s">
        <v>143</v>
      </c>
      <c r="H197" s="43">
        <v>21</v>
      </c>
      <c r="I197" s="43">
        <v>20</v>
      </c>
      <c r="J197" s="43">
        <v>30</v>
      </c>
      <c r="K197" s="43">
        <v>30</v>
      </c>
      <c r="L197" s="77">
        <v>20</v>
      </c>
    </row>
    <row r="198" spans="1:14" ht="18.75">
      <c r="A198" s="33">
        <f t="shared" si="12"/>
        <v>0</v>
      </c>
      <c r="B198" s="33">
        <f t="shared" si="12"/>
        <v>0</v>
      </c>
      <c r="C198" s="218"/>
      <c r="D198" s="65">
        <v>0</v>
      </c>
      <c r="E198" s="65">
        <v>0.01971</v>
      </c>
      <c r="F198" s="65">
        <v>0</v>
      </c>
      <c r="G198" s="186" t="s">
        <v>144</v>
      </c>
      <c r="H198" s="43">
        <v>22</v>
      </c>
      <c r="I198" s="43">
        <v>20</v>
      </c>
      <c r="J198" s="43">
        <v>30</v>
      </c>
      <c r="K198" s="43">
        <v>30</v>
      </c>
      <c r="L198" s="43">
        <v>20</v>
      </c>
      <c r="M198" s="43"/>
      <c r="N198" s="77"/>
    </row>
    <row r="199" spans="1:12" ht="18.75">
      <c r="A199" s="33">
        <f t="shared" si="12"/>
        <v>0</v>
      </c>
      <c r="B199" s="33">
        <f t="shared" si="12"/>
        <v>0</v>
      </c>
      <c r="C199" s="218"/>
      <c r="D199" s="65"/>
      <c r="E199" s="65"/>
      <c r="F199" s="65"/>
      <c r="G199" s="186" t="s">
        <v>224</v>
      </c>
      <c r="H199" s="43">
        <v>12</v>
      </c>
      <c r="I199" s="43">
        <v>10</v>
      </c>
      <c r="J199" s="43">
        <v>40</v>
      </c>
      <c r="K199" s="43">
        <v>40</v>
      </c>
      <c r="L199" s="77">
        <v>20</v>
      </c>
    </row>
    <row r="200" spans="1:12" ht="18.75">
      <c r="A200" s="33">
        <f t="shared" si="12"/>
        <v>0</v>
      </c>
      <c r="B200" s="33">
        <f t="shared" si="12"/>
        <v>0</v>
      </c>
      <c r="C200" s="218"/>
      <c r="D200" s="65"/>
      <c r="E200" s="65"/>
      <c r="F200" s="65"/>
      <c r="G200" s="186" t="s">
        <v>268</v>
      </c>
      <c r="H200" s="43">
        <v>13</v>
      </c>
      <c r="I200" s="43">
        <v>10</v>
      </c>
      <c r="J200" s="43">
        <v>40</v>
      </c>
      <c r="K200" s="43">
        <v>40</v>
      </c>
      <c r="L200" s="77">
        <v>20</v>
      </c>
    </row>
    <row r="201" spans="1:12" ht="18.75">
      <c r="A201" s="33">
        <f t="shared" si="12"/>
        <v>0</v>
      </c>
      <c r="B201" s="33">
        <f t="shared" si="12"/>
        <v>0</v>
      </c>
      <c r="C201" s="218"/>
      <c r="D201" s="65"/>
      <c r="E201" s="65"/>
      <c r="F201" s="65"/>
      <c r="G201" s="186" t="s">
        <v>237</v>
      </c>
      <c r="H201" s="43">
        <v>22</v>
      </c>
      <c r="I201" s="43">
        <v>20</v>
      </c>
      <c r="J201" s="43">
        <v>40</v>
      </c>
      <c r="K201" s="43">
        <v>40</v>
      </c>
      <c r="L201" s="77">
        <v>20</v>
      </c>
    </row>
    <row r="202" spans="1:12" ht="18.75">
      <c r="A202" s="33"/>
      <c r="B202" s="33"/>
      <c r="C202" s="218"/>
      <c r="D202" s="65"/>
      <c r="E202" s="65"/>
      <c r="F202" s="65"/>
      <c r="G202" s="194" t="s">
        <v>238</v>
      </c>
      <c r="H202" s="43"/>
      <c r="I202" s="43"/>
      <c r="J202" s="43">
        <v>50</v>
      </c>
      <c r="K202" s="43">
        <v>50</v>
      </c>
      <c r="L202" s="77">
        <v>20</v>
      </c>
    </row>
    <row r="203" spans="1:12" ht="18.75">
      <c r="A203" s="33">
        <f>+B203*5%+B203</f>
        <v>0</v>
      </c>
      <c r="B203" s="33">
        <f>+C203*5%+C203</f>
        <v>0</v>
      </c>
      <c r="C203" s="218"/>
      <c r="D203" s="65"/>
      <c r="E203" s="65"/>
      <c r="F203" s="65"/>
      <c r="G203" s="186" t="s">
        <v>239</v>
      </c>
      <c r="H203" s="43">
        <v>22</v>
      </c>
      <c r="I203" s="43">
        <v>20</v>
      </c>
      <c r="J203" s="43"/>
      <c r="K203" s="43"/>
      <c r="L203" s="77"/>
    </row>
    <row r="204" spans="1:12" ht="18.75">
      <c r="A204" s="33"/>
      <c r="B204" s="33"/>
      <c r="C204" s="232"/>
      <c r="D204" s="67"/>
      <c r="E204" s="67"/>
      <c r="F204" s="67"/>
      <c r="G204" s="194" t="s">
        <v>145</v>
      </c>
      <c r="H204" s="39"/>
      <c r="I204" s="39"/>
      <c r="J204" s="39">
        <v>60</v>
      </c>
      <c r="K204" s="39">
        <v>60</v>
      </c>
      <c r="L204" s="109">
        <v>20</v>
      </c>
    </row>
    <row r="205" spans="1:12" ht="18.75">
      <c r="A205" s="33">
        <f>+B205*5%+B205</f>
        <v>0</v>
      </c>
      <c r="B205" s="33">
        <f>+C205*5%+C205</f>
        <v>0</v>
      </c>
      <c r="C205" s="217"/>
      <c r="D205" s="65"/>
      <c r="E205" s="65"/>
      <c r="F205" s="65"/>
      <c r="G205" s="186" t="s">
        <v>146</v>
      </c>
      <c r="H205" s="43">
        <v>12</v>
      </c>
      <c r="I205" s="43">
        <v>10</v>
      </c>
      <c r="J205" s="43"/>
      <c r="K205" s="43"/>
      <c r="L205" s="77"/>
    </row>
    <row r="206" spans="1:13" ht="18.75">
      <c r="A206" s="33">
        <f>+B206*5%+B206</f>
        <v>0</v>
      </c>
      <c r="B206" s="33">
        <f>+C206*5%+C206</f>
        <v>0</v>
      </c>
      <c r="C206" s="217"/>
      <c r="D206" s="65"/>
      <c r="E206" s="65"/>
      <c r="F206" s="65"/>
      <c r="G206" s="186" t="s">
        <v>240</v>
      </c>
      <c r="H206" s="78">
        <v>22</v>
      </c>
      <c r="I206" s="78">
        <v>20</v>
      </c>
      <c r="J206" s="78"/>
      <c r="K206" s="78"/>
      <c r="L206" s="16"/>
      <c r="M206" s="7"/>
    </row>
    <row r="207" spans="1:12" ht="18.75">
      <c r="A207" s="33"/>
      <c r="B207" s="33"/>
      <c r="C207" s="232"/>
      <c r="D207" s="67"/>
      <c r="E207" s="67"/>
      <c r="F207" s="67"/>
      <c r="G207" s="193" t="s">
        <v>147</v>
      </c>
      <c r="H207" s="43"/>
      <c r="I207" s="43"/>
      <c r="J207" s="43"/>
      <c r="K207" s="43"/>
      <c r="L207" s="77"/>
    </row>
    <row r="208" spans="1:12" ht="18.75">
      <c r="A208" s="33"/>
      <c r="B208" s="33"/>
      <c r="C208" s="232"/>
      <c r="D208" s="67"/>
      <c r="E208" s="67"/>
      <c r="F208" s="67"/>
      <c r="G208" s="193" t="s">
        <v>148</v>
      </c>
      <c r="H208" s="43"/>
      <c r="I208" s="43"/>
      <c r="J208" s="43"/>
      <c r="K208" s="43"/>
      <c r="L208" s="77"/>
    </row>
    <row r="209" spans="1:12" ht="18.75">
      <c r="A209" s="33"/>
      <c r="B209" s="33"/>
      <c r="C209" s="232"/>
      <c r="D209" s="67">
        <v>0</v>
      </c>
      <c r="E209" s="67"/>
      <c r="F209" s="67">
        <v>0</v>
      </c>
      <c r="G209" s="153" t="s">
        <v>234</v>
      </c>
      <c r="H209" s="78">
        <v>12</v>
      </c>
      <c r="I209" s="78">
        <v>10</v>
      </c>
      <c r="J209" s="78">
        <v>70</v>
      </c>
      <c r="K209" s="78">
        <v>70</v>
      </c>
      <c r="L209" s="16">
        <v>20</v>
      </c>
    </row>
    <row r="210" spans="1:12" ht="18.75">
      <c r="A210" s="33"/>
      <c r="B210" s="33"/>
      <c r="C210" s="232"/>
      <c r="D210" s="67"/>
      <c r="E210" s="67"/>
      <c r="F210" s="67"/>
      <c r="G210" s="172" t="s">
        <v>151</v>
      </c>
      <c r="H210" s="43"/>
      <c r="I210" s="43"/>
      <c r="J210" s="43">
        <v>80</v>
      </c>
      <c r="K210" s="43">
        <v>80</v>
      </c>
      <c r="L210" s="77">
        <v>20</v>
      </c>
    </row>
    <row r="211" spans="1:12" ht="18.75">
      <c r="A211" s="33"/>
      <c r="B211" s="33"/>
      <c r="C211" s="232"/>
      <c r="D211" s="67"/>
      <c r="E211" s="67"/>
      <c r="F211" s="67"/>
      <c r="G211" s="172" t="s">
        <v>151</v>
      </c>
      <c r="H211" s="43"/>
      <c r="I211" s="43">
        <v>10</v>
      </c>
      <c r="J211" s="43">
        <v>80</v>
      </c>
      <c r="K211" s="43">
        <v>80</v>
      </c>
      <c r="L211" s="77">
        <v>20</v>
      </c>
    </row>
    <row r="212" spans="1:12" ht="18.75">
      <c r="A212" s="33"/>
      <c r="B212" s="33"/>
      <c r="C212" s="217"/>
      <c r="D212" s="51">
        <v>0</v>
      </c>
      <c r="E212" s="51"/>
      <c r="F212" s="51">
        <v>0</v>
      </c>
      <c r="G212" s="171" t="s">
        <v>152</v>
      </c>
      <c r="H212" s="43">
        <v>11</v>
      </c>
      <c r="I212" s="43"/>
      <c r="J212" s="43"/>
      <c r="K212" s="43"/>
      <c r="L212" s="77"/>
    </row>
    <row r="213" spans="1:12" ht="18.75">
      <c r="A213" s="33"/>
      <c r="B213" s="33"/>
      <c r="C213" s="217"/>
      <c r="D213" s="51">
        <v>0</v>
      </c>
      <c r="E213" s="51"/>
      <c r="F213" s="51">
        <v>0</v>
      </c>
      <c r="G213" s="197" t="s">
        <v>153</v>
      </c>
      <c r="H213" s="43">
        <v>14</v>
      </c>
      <c r="I213" s="43"/>
      <c r="J213" s="43"/>
      <c r="K213" s="43"/>
      <c r="L213" s="77"/>
    </row>
    <row r="214" spans="1:12" ht="18.75">
      <c r="A214" s="33"/>
      <c r="B214" s="33"/>
      <c r="C214" s="218"/>
      <c r="D214" s="65"/>
      <c r="E214" s="65"/>
      <c r="F214" s="65"/>
      <c r="G214" s="140" t="s">
        <v>154</v>
      </c>
      <c r="H214" s="43"/>
      <c r="I214" s="43">
        <v>30</v>
      </c>
      <c r="J214" s="43">
        <v>80</v>
      </c>
      <c r="K214" s="43">
        <v>80</v>
      </c>
      <c r="L214" s="77">
        <v>20</v>
      </c>
    </row>
    <row r="215" spans="1:12" ht="18.75">
      <c r="A215" s="33">
        <f>+B215*5%+B215</f>
        <v>0</v>
      </c>
      <c r="B215" s="33">
        <f>+C215*5%+C215</f>
        <v>0</v>
      </c>
      <c r="C215" s="217"/>
      <c r="D215" s="51">
        <v>0</v>
      </c>
      <c r="E215" s="51"/>
      <c r="F215" s="51">
        <v>0</v>
      </c>
      <c r="G215" s="129" t="s">
        <v>155</v>
      </c>
      <c r="H215" s="54">
        <v>31</v>
      </c>
      <c r="I215" s="54"/>
      <c r="J215" s="54"/>
      <c r="K215" s="54"/>
      <c r="L215" s="82"/>
    </row>
    <row r="216" spans="1:12" ht="19.5" thickBot="1">
      <c r="A216" s="62">
        <f>+B216*5%+B216</f>
        <v>0.05512500000000001</v>
      </c>
      <c r="B216" s="62">
        <f>+C216*5%+C216</f>
        <v>0.052500000000000005</v>
      </c>
      <c r="C216" s="219">
        <v>0.05</v>
      </c>
      <c r="D216" s="48">
        <v>0</v>
      </c>
      <c r="E216" s="48">
        <v>0.118894</v>
      </c>
      <c r="F216" s="48">
        <v>0.279584</v>
      </c>
      <c r="G216" s="275" t="s">
        <v>156</v>
      </c>
      <c r="H216" s="72">
        <v>32</v>
      </c>
      <c r="I216" s="72"/>
      <c r="J216" s="72"/>
      <c r="K216" s="72"/>
      <c r="L216" s="85"/>
    </row>
    <row r="217" spans="1:12" ht="18.75">
      <c r="A217" s="25"/>
      <c r="B217" s="25"/>
      <c r="C217" s="220"/>
      <c r="D217" s="50">
        <v>0</v>
      </c>
      <c r="E217" s="50"/>
      <c r="F217" s="50">
        <v>0</v>
      </c>
      <c r="G217" s="276" t="s">
        <v>157</v>
      </c>
      <c r="H217" s="81">
        <v>33</v>
      </c>
      <c r="I217" s="81"/>
      <c r="J217" s="81"/>
      <c r="K217" s="81"/>
      <c r="L217" s="52"/>
    </row>
    <row r="218" spans="1:12" ht="18.75">
      <c r="A218" s="33"/>
      <c r="B218" s="33"/>
      <c r="C218" s="217"/>
      <c r="D218" s="51"/>
      <c r="E218" s="51"/>
      <c r="F218" s="51"/>
      <c r="G218" s="140" t="s">
        <v>158</v>
      </c>
      <c r="H218" s="43"/>
      <c r="I218" s="43"/>
      <c r="J218" s="43"/>
      <c r="K218" s="43"/>
      <c r="L218" s="77"/>
    </row>
    <row r="219" spans="1:12" ht="18.75">
      <c r="A219" s="33"/>
      <c r="B219" s="33"/>
      <c r="C219" s="232"/>
      <c r="D219" s="67"/>
      <c r="E219" s="67"/>
      <c r="F219" s="67"/>
      <c r="G219" s="130" t="s">
        <v>159</v>
      </c>
      <c r="H219" s="54"/>
      <c r="I219" s="54"/>
      <c r="J219" s="54">
        <v>90</v>
      </c>
      <c r="K219" s="54">
        <v>90</v>
      </c>
      <c r="L219" s="82">
        <v>20</v>
      </c>
    </row>
    <row r="220" spans="1:12" ht="18">
      <c r="A220" s="110"/>
      <c r="B220" s="110"/>
      <c r="C220" s="232"/>
      <c r="D220" s="67"/>
      <c r="E220" s="67"/>
      <c r="F220" s="67"/>
      <c r="G220" s="130" t="s">
        <v>160</v>
      </c>
      <c r="H220" s="54"/>
      <c r="I220" s="54">
        <v>10</v>
      </c>
      <c r="J220" s="54">
        <v>90</v>
      </c>
      <c r="K220" s="54">
        <v>90</v>
      </c>
      <c r="L220" s="82">
        <v>20</v>
      </c>
    </row>
    <row r="221" spans="1:12" ht="18.75">
      <c r="A221" s="33"/>
      <c r="B221" s="33"/>
      <c r="C221" s="217"/>
      <c r="D221" s="51">
        <v>0</v>
      </c>
      <c r="E221" s="51"/>
      <c r="F221" s="51">
        <v>0</v>
      </c>
      <c r="G221" s="143" t="s">
        <v>161</v>
      </c>
      <c r="H221" s="54">
        <v>11</v>
      </c>
      <c r="I221" s="54">
        <v>10</v>
      </c>
      <c r="J221" s="54"/>
      <c r="K221" s="54"/>
      <c r="L221" s="82"/>
    </row>
    <row r="222" spans="1:12" ht="18">
      <c r="A222" s="31"/>
      <c r="B222" s="31"/>
      <c r="C222" s="218"/>
      <c r="D222" s="65"/>
      <c r="E222" s="65"/>
      <c r="F222" s="65"/>
      <c r="G222" s="140" t="s">
        <v>162</v>
      </c>
      <c r="H222" s="43"/>
      <c r="I222" s="54">
        <v>20</v>
      </c>
      <c r="J222" s="54">
        <v>90</v>
      </c>
      <c r="K222" s="54">
        <v>90</v>
      </c>
      <c r="L222" s="82">
        <v>20</v>
      </c>
    </row>
    <row r="223" spans="1:12" ht="18.75">
      <c r="A223" s="33">
        <f>+B223*5%+B223</f>
        <v>0</v>
      </c>
      <c r="B223" s="33">
        <f>+C223*5%+C223</f>
        <v>0</v>
      </c>
      <c r="C223" s="217"/>
      <c r="D223" s="51">
        <v>0</v>
      </c>
      <c r="E223" s="51"/>
      <c r="F223" s="51">
        <v>0</v>
      </c>
      <c r="G223" s="129" t="s">
        <v>163</v>
      </c>
      <c r="H223" s="54">
        <v>22</v>
      </c>
      <c r="I223" s="54"/>
      <c r="J223" s="54"/>
      <c r="K223" s="54"/>
      <c r="L223" s="82"/>
    </row>
    <row r="224" spans="1:12" ht="18">
      <c r="A224" s="56"/>
      <c r="B224" s="56"/>
      <c r="C224" s="232"/>
      <c r="D224" s="67"/>
      <c r="E224" s="67"/>
      <c r="F224" s="67"/>
      <c r="G224" s="140" t="s">
        <v>0</v>
      </c>
      <c r="H224" s="108"/>
      <c r="I224" s="108"/>
      <c r="J224" s="108"/>
      <c r="K224" s="108"/>
      <c r="L224" s="77">
        <v>30</v>
      </c>
    </row>
    <row r="225" spans="1:12" ht="18">
      <c r="A225" s="56"/>
      <c r="B225" s="56"/>
      <c r="C225" s="232"/>
      <c r="D225" s="67"/>
      <c r="E225" s="67"/>
      <c r="F225" s="67"/>
      <c r="G225" s="140" t="s">
        <v>164</v>
      </c>
      <c r="H225" s="43"/>
      <c r="I225" s="43"/>
      <c r="J225" s="43">
        <v>10</v>
      </c>
      <c r="K225" s="43">
        <v>10</v>
      </c>
      <c r="L225" s="77">
        <v>30</v>
      </c>
    </row>
    <row r="226" spans="1:12" ht="18">
      <c r="A226" s="56"/>
      <c r="B226" s="56"/>
      <c r="C226" s="232"/>
      <c r="D226" s="67"/>
      <c r="E226" s="67"/>
      <c r="F226" s="67"/>
      <c r="G226" s="193" t="s">
        <v>165</v>
      </c>
      <c r="H226" s="43"/>
      <c r="I226" s="43">
        <v>10</v>
      </c>
      <c r="J226" s="43">
        <v>10</v>
      </c>
      <c r="K226" s="43">
        <v>10</v>
      </c>
      <c r="L226" s="77">
        <v>30</v>
      </c>
    </row>
    <row r="227" spans="1:12" ht="18.75">
      <c r="A227" s="33">
        <f aca="true" t="shared" si="13" ref="A227:B233">+B227*5%+B227</f>
        <v>0.22050000000000003</v>
      </c>
      <c r="B227" s="33">
        <f t="shared" si="13"/>
        <v>0.21000000000000002</v>
      </c>
      <c r="C227" s="217">
        <v>0.2</v>
      </c>
      <c r="D227" s="51">
        <v>0</v>
      </c>
      <c r="E227" s="51"/>
      <c r="F227" s="51">
        <v>0</v>
      </c>
      <c r="G227" s="186" t="s">
        <v>166</v>
      </c>
      <c r="H227" s="69">
        <v>11</v>
      </c>
      <c r="I227" s="69"/>
      <c r="J227" s="69"/>
      <c r="K227" s="69"/>
      <c r="L227" s="77"/>
    </row>
    <row r="228" spans="1:12" ht="18.75">
      <c r="A228" s="33">
        <f t="shared" si="13"/>
        <v>0.11025000000000001</v>
      </c>
      <c r="B228" s="33">
        <f t="shared" si="13"/>
        <v>0.10500000000000001</v>
      </c>
      <c r="C228" s="217">
        <v>0.1</v>
      </c>
      <c r="D228" s="51">
        <v>0</v>
      </c>
      <c r="E228" s="51"/>
      <c r="F228" s="51">
        <v>0</v>
      </c>
      <c r="G228" s="186" t="s">
        <v>167</v>
      </c>
      <c r="H228" s="43">
        <v>12</v>
      </c>
      <c r="I228" s="43"/>
      <c r="J228" s="43"/>
      <c r="K228" s="43"/>
      <c r="L228" s="77"/>
    </row>
    <row r="229" spans="1:12" ht="18.75">
      <c r="A229" s="33">
        <f t="shared" si="13"/>
        <v>0.0055125</v>
      </c>
      <c r="B229" s="33">
        <f t="shared" si="13"/>
        <v>0.00525</v>
      </c>
      <c r="C229" s="217">
        <v>0.005</v>
      </c>
      <c r="D229" s="51">
        <v>0</v>
      </c>
      <c r="E229" s="51"/>
      <c r="F229" s="51">
        <v>0</v>
      </c>
      <c r="G229" s="186" t="s">
        <v>168</v>
      </c>
      <c r="H229" s="43">
        <v>13</v>
      </c>
      <c r="I229" s="43"/>
      <c r="J229" s="43"/>
      <c r="K229" s="43"/>
      <c r="L229" s="77"/>
    </row>
    <row r="230" spans="1:12" ht="18.75">
      <c r="A230" s="33">
        <f t="shared" si="13"/>
        <v>1.65375</v>
      </c>
      <c r="B230" s="33">
        <f t="shared" si="13"/>
        <v>1.575</v>
      </c>
      <c r="C230" s="217">
        <v>1.5</v>
      </c>
      <c r="D230" s="51">
        <v>1.085</v>
      </c>
      <c r="E230" s="51"/>
      <c r="F230" s="51">
        <v>0.952746</v>
      </c>
      <c r="G230" s="186" t="s">
        <v>169</v>
      </c>
      <c r="H230" s="43">
        <v>14</v>
      </c>
      <c r="I230" s="43"/>
      <c r="J230" s="43"/>
      <c r="K230" s="43"/>
      <c r="L230" s="77"/>
    </row>
    <row r="231" spans="1:12" ht="18.75">
      <c r="A231" s="33">
        <f t="shared" si="13"/>
        <v>0.05512500000000001</v>
      </c>
      <c r="B231" s="33">
        <f t="shared" si="13"/>
        <v>0.052500000000000005</v>
      </c>
      <c r="C231" s="217">
        <v>0.05</v>
      </c>
      <c r="D231" s="51">
        <v>0</v>
      </c>
      <c r="E231" s="51"/>
      <c r="F231" s="51">
        <v>0</v>
      </c>
      <c r="G231" s="186" t="s">
        <v>253</v>
      </c>
      <c r="H231" s="43">
        <v>16</v>
      </c>
      <c r="I231" s="43"/>
      <c r="J231" s="43"/>
      <c r="K231" s="43"/>
      <c r="L231" s="77"/>
    </row>
    <row r="232" spans="1:12" ht="18.75">
      <c r="A232" s="33">
        <f t="shared" si="13"/>
        <v>0.37485</v>
      </c>
      <c r="B232" s="33">
        <f t="shared" si="13"/>
        <v>0.35700000000000004</v>
      </c>
      <c r="C232" s="217">
        <v>0.34</v>
      </c>
      <c r="D232" s="65">
        <v>0.46715</v>
      </c>
      <c r="E232" s="65"/>
      <c r="F232" s="65">
        <v>0.359515</v>
      </c>
      <c r="G232" s="188" t="s">
        <v>155</v>
      </c>
      <c r="H232" s="54">
        <v>17</v>
      </c>
      <c r="I232" s="43"/>
      <c r="J232" s="54"/>
      <c r="K232" s="54"/>
      <c r="L232" s="82"/>
    </row>
    <row r="233" spans="1:12" ht="18.75">
      <c r="A233" s="33">
        <f t="shared" si="13"/>
        <v>0.05512500000000001</v>
      </c>
      <c r="B233" s="33">
        <f t="shared" si="13"/>
        <v>0.052500000000000005</v>
      </c>
      <c r="C233" s="217">
        <v>0.05</v>
      </c>
      <c r="D233" s="51"/>
      <c r="E233" s="51"/>
      <c r="F233" s="51">
        <v>0.027</v>
      </c>
      <c r="G233" s="186" t="s">
        <v>170</v>
      </c>
      <c r="H233" s="43">
        <v>18</v>
      </c>
      <c r="I233" s="43"/>
      <c r="J233" s="43"/>
      <c r="K233" s="43"/>
      <c r="L233" s="77"/>
    </row>
    <row r="234" spans="1:12" ht="18.75">
      <c r="A234" s="32"/>
      <c r="B234" s="32"/>
      <c r="C234" s="217"/>
      <c r="D234" s="51"/>
      <c r="E234" s="51"/>
      <c r="F234" s="51"/>
      <c r="G234" s="186"/>
      <c r="H234" s="43"/>
      <c r="I234" s="43"/>
      <c r="J234" s="43"/>
      <c r="K234" s="43"/>
      <c r="L234" s="77"/>
    </row>
    <row r="235" spans="1:12" ht="18.75">
      <c r="A235" s="32"/>
      <c r="B235" s="32"/>
      <c r="C235" s="217"/>
      <c r="D235" s="51"/>
      <c r="E235" s="51"/>
      <c r="F235" s="51"/>
      <c r="G235" s="193" t="s">
        <v>171</v>
      </c>
      <c r="H235" s="43"/>
      <c r="I235" s="43">
        <v>20</v>
      </c>
      <c r="J235" s="43">
        <v>10</v>
      </c>
      <c r="K235" s="43">
        <v>10</v>
      </c>
      <c r="L235" s="77">
        <v>30</v>
      </c>
    </row>
    <row r="236" spans="1:12" ht="18.75">
      <c r="A236" s="33">
        <f>+B236*5%+B236</f>
        <v>22.05</v>
      </c>
      <c r="B236" s="33">
        <f aca="true" t="shared" si="14" ref="B236:B244">+C236*5%+C236</f>
        <v>21</v>
      </c>
      <c r="C236" s="217">
        <v>20</v>
      </c>
      <c r="D236" s="113">
        <v>7.72156</v>
      </c>
      <c r="E236" s="113">
        <v>15.213018</v>
      </c>
      <c r="F236" s="113">
        <v>14.694959</v>
      </c>
      <c r="G236" s="129" t="s">
        <v>172</v>
      </c>
      <c r="H236" s="54">
        <v>21</v>
      </c>
      <c r="I236" s="54"/>
      <c r="J236" s="54"/>
      <c r="K236" s="54"/>
      <c r="L236" s="82"/>
    </row>
    <row r="237" spans="1:12" ht="25.5">
      <c r="A237" s="33"/>
      <c r="B237" s="33"/>
      <c r="C237" s="217"/>
      <c r="D237" s="51"/>
      <c r="E237" s="51"/>
      <c r="F237" s="51">
        <v>0</v>
      </c>
      <c r="G237" s="133" t="s">
        <v>173</v>
      </c>
      <c r="H237" s="43">
        <v>22</v>
      </c>
      <c r="I237" s="54">
        <v>20</v>
      </c>
      <c r="J237" s="43"/>
      <c r="K237" s="43"/>
      <c r="L237" s="77"/>
    </row>
    <row r="238" spans="1:12" ht="18.75">
      <c r="A238" s="33">
        <f>+B238*5%+B238</f>
        <v>0.55125</v>
      </c>
      <c r="B238" s="33">
        <f t="shared" si="14"/>
        <v>0.525</v>
      </c>
      <c r="C238" s="233">
        <v>0.5</v>
      </c>
      <c r="D238" s="113">
        <v>0.0372</v>
      </c>
      <c r="E238" s="113">
        <v>0.640084</v>
      </c>
      <c r="F238" s="113">
        <v>1.685239</v>
      </c>
      <c r="G238" s="133" t="s">
        <v>174</v>
      </c>
      <c r="H238" s="83">
        <v>23</v>
      </c>
      <c r="I238" s="54">
        <v>20</v>
      </c>
      <c r="J238" s="83"/>
      <c r="K238" s="83"/>
      <c r="L238" s="1"/>
    </row>
    <row r="239" spans="1:12" ht="18.75">
      <c r="A239" s="33">
        <f>+B239*5%+B239</f>
        <v>8.82</v>
      </c>
      <c r="B239" s="33">
        <f t="shared" si="14"/>
        <v>8.4</v>
      </c>
      <c r="C239" s="217">
        <v>8</v>
      </c>
      <c r="D239" s="51">
        <v>7.16392</v>
      </c>
      <c r="E239" s="51">
        <v>4.010164</v>
      </c>
      <c r="F239" s="51">
        <v>5.953902</v>
      </c>
      <c r="G239" s="129" t="s">
        <v>175</v>
      </c>
      <c r="H239" s="54">
        <v>25</v>
      </c>
      <c r="I239" s="54">
        <v>20</v>
      </c>
      <c r="J239" s="54"/>
      <c r="K239" s="54"/>
      <c r="L239" s="82"/>
    </row>
    <row r="240" spans="1:12" ht="19.5" thickBot="1">
      <c r="A240" s="62">
        <f>+B240*5%+B240</f>
        <v>0.33075</v>
      </c>
      <c r="B240" s="62">
        <f t="shared" si="14"/>
        <v>0.315</v>
      </c>
      <c r="C240" s="219">
        <v>0.3</v>
      </c>
      <c r="D240" s="48"/>
      <c r="E240" s="48"/>
      <c r="F240" s="48">
        <v>1.33494</v>
      </c>
      <c r="G240" s="275" t="s">
        <v>176</v>
      </c>
      <c r="H240" s="72">
        <v>26</v>
      </c>
      <c r="I240" s="72">
        <v>20</v>
      </c>
      <c r="J240" s="72"/>
      <c r="K240" s="72"/>
      <c r="L240" s="85"/>
    </row>
    <row r="241" spans="1:12" ht="18.75">
      <c r="A241" s="25">
        <f>+B241*5%+B241</f>
        <v>0.55125</v>
      </c>
      <c r="B241" s="25">
        <f t="shared" si="14"/>
        <v>0.525</v>
      </c>
      <c r="C241" s="220">
        <v>0.5</v>
      </c>
      <c r="D241" s="66"/>
      <c r="E241" s="66"/>
      <c r="F241" s="66">
        <v>2.67358</v>
      </c>
      <c r="G241" s="177" t="s">
        <v>177</v>
      </c>
      <c r="H241" s="178">
        <v>28</v>
      </c>
      <c r="I241" s="178">
        <v>20</v>
      </c>
      <c r="J241" s="178"/>
      <c r="K241" s="178"/>
      <c r="L241" s="179"/>
    </row>
    <row r="242" spans="1:12" ht="18.75">
      <c r="A242" s="33"/>
      <c r="B242" s="33"/>
      <c r="C242" s="217"/>
      <c r="D242" s="51"/>
      <c r="E242" s="51"/>
      <c r="F242" s="51"/>
      <c r="G242" s="133" t="s">
        <v>178</v>
      </c>
      <c r="H242" s="43">
        <v>29</v>
      </c>
      <c r="I242" s="54">
        <v>20</v>
      </c>
      <c r="J242" s="43"/>
      <c r="K242" s="43"/>
      <c r="L242" s="77"/>
    </row>
    <row r="243" spans="1:12" ht="18.75">
      <c r="A243" s="33"/>
      <c r="B243" s="33"/>
      <c r="C243" s="217"/>
      <c r="D243" s="51"/>
      <c r="E243" s="51"/>
      <c r="F243" s="51">
        <v>0</v>
      </c>
      <c r="G243" s="133" t="s">
        <v>179</v>
      </c>
      <c r="H243" s="43">
        <v>30</v>
      </c>
      <c r="I243" s="54">
        <v>20</v>
      </c>
      <c r="J243" s="43"/>
      <c r="K243" s="43"/>
      <c r="L243" s="77"/>
    </row>
    <row r="244" spans="1:12" ht="18.75">
      <c r="A244" s="33">
        <f>+B244*5%+B244</f>
        <v>2.97675</v>
      </c>
      <c r="B244" s="33">
        <f t="shared" si="14"/>
        <v>2.835</v>
      </c>
      <c r="C244" s="217">
        <v>2.7</v>
      </c>
      <c r="D244" s="65">
        <v>0.64152</v>
      </c>
      <c r="E244" s="65"/>
      <c r="F244" s="65">
        <v>0.620244</v>
      </c>
      <c r="G244" s="129" t="s">
        <v>180</v>
      </c>
      <c r="H244" s="54">
        <v>31</v>
      </c>
      <c r="I244" s="54">
        <v>20</v>
      </c>
      <c r="J244" s="54"/>
      <c r="K244" s="54"/>
      <c r="L244" s="82"/>
    </row>
    <row r="245" spans="1:12" ht="18.75">
      <c r="A245" s="33"/>
      <c r="B245" s="56"/>
      <c r="C245" s="232"/>
      <c r="D245" s="67"/>
      <c r="E245" s="67"/>
      <c r="F245" s="67"/>
      <c r="G245" s="140" t="s">
        <v>181</v>
      </c>
      <c r="H245" s="43"/>
      <c r="I245" s="43"/>
      <c r="J245" s="43">
        <v>20</v>
      </c>
      <c r="K245" s="43">
        <v>20</v>
      </c>
      <c r="L245" s="77">
        <v>30</v>
      </c>
    </row>
    <row r="246" spans="1:12" ht="18.75">
      <c r="A246" s="33"/>
      <c r="B246" s="56"/>
      <c r="C246" s="232"/>
      <c r="D246" s="67"/>
      <c r="E246" s="67"/>
      <c r="F246" s="67"/>
      <c r="G246" s="140" t="s">
        <v>182</v>
      </c>
      <c r="H246" s="43"/>
      <c r="I246" s="43">
        <v>10</v>
      </c>
      <c r="J246" s="43">
        <v>20</v>
      </c>
      <c r="K246" s="43">
        <v>20</v>
      </c>
      <c r="L246" s="77"/>
    </row>
    <row r="247" spans="1:12" ht="18.75">
      <c r="A247" s="33"/>
      <c r="B247" s="33"/>
      <c r="C247" s="217"/>
      <c r="D247" s="51"/>
      <c r="E247" s="51"/>
      <c r="F247" s="51">
        <v>0</v>
      </c>
      <c r="G247" s="186" t="s">
        <v>183</v>
      </c>
      <c r="H247" s="43">
        <v>12</v>
      </c>
      <c r="I247" s="43">
        <v>10</v>
      </c>
      <c r="J247" s="43"/>
      <c r="K247" s="43"/>
      <c r="L247" s="77"/>
    </row>
    <row r="248" spans="1:12" ht="25.5">
      <c r="A248" s="33"/>
      <c r="B248" s="33"/>
      <c r="C248" s="217"/>
      <c r="D248" s="51"/>
      <c r="E248" s="51"/>
      <c r="F248" s="51">
        <v>0</v>
      </c>
      <c r="G248" s="186" t="s">
        <v>269</v>
      </c>
      <c r="H248" s="43">
        <v>13</v>
      </c>
      <c r="I248" s="43">
        <v>10</v>
      </c>
      <c r="J248" s="43"/>
      <c r="K248" s="43"/>
      <c r="L248" s="77"/>
    </row>
    <row r="249" spans="1:12" ht="18.75">
      <c r="A249" s="33"/>
      <c r="B249" s="33"/>
      <c r="C249" s="217"/>
      <c r="D249" s="51"/>
      <c r="E249" s="51"/>
      <c r="F249" s="51">
        <v>3.12144</v>
      </c>
      <c r="G249" s="186" t="s">
        <v>184</v>
      </c>
      <c r="H249" s="43">
        <v>14</v>
      </c>
      <c r="I249" s="43">
        <v>10</v>
      </c>
      <c r="J249" s="43"/>
      <c r="K249" s="43"/>
      <c r="L249" s="77"/>
    </row>
    <row r="250" spans="1:12" ht="18.75">
      <c r="A250" s="33"/>
      <c r="B250" s="33"/>
      <c r="C250" s="217"/>
      <c r="D250" s="51"/>
      <c r="E250" s="51"/>
      <c r="F250" s="51"/>
      <c r="G250" s="193" t="s">
        <v>185</v>
      </c>
      <c r="H250" s="43"/>
      <c r="I250" s="43">
        <v>20</v>
      </c>
      <c r="J250" s="43">
        <v>20</v>
      </c>
      <c r="K250" s="43">
        <v>20</v>
      </c>
      <c r="L250" s="77">
        <v>30</v>
      </c>
    </row>
    <row r="251" spans="1:12" ht="18.75">
      <c r="A251" s="33">
        <f>+B251*5%+B251</f>
        <v>66.15</v>
      </c>
      <c r="B251" s="33">
        <f>+C251*5%+C251</f>
        <v>63</v>
      </c>
      <c r="C251" s="217">
        <v>60</v>
      </c>
      <c r="D251" s="51">
        <v>53.1307</v>
      </c>
      <c r="E251" s="51"/>
      <c r="F251" s="51">
        <v>86.970099</v>
      </c>
      <c r="G251" s="188" t="s">
        <v>209</v>
      </c>
      <c r="H251" s="54">
        <v>21</v>
      </c>
      <c r="I251" s="54"/>
      <c r="J251" s="43"/>
      <c r="K251" s="43"/>
      <c r="L251" s="77"/>
    </row>
    <row r="252" spans="1:12" ht="18.75">
      <c r="A252" s="33">
        <f>+B252*5%+B252</f>
        <v>66.15</v>
      </c>
      <c r="B252" s="33">
        <f>+C252*5%+C252</f>
        <v>63</v>
      </c>
      <c r="C252" s="217">
        <v>60</v>
      </c>
      <c r="D252" s="51"/>
      <c r="E252" s="51"/>
      <c r="F252" s="51"/>
      <c r="G252" s="188" t="s">
        <v>281</v>
      </c>
      <c r="H252" s="54"/>
      <c r="I252" s="54"/>
      <c r="J252" s="43"/>
      <c r="K252" s="43"/>
      <c r="L252" s="77"/>
    </row>
    <row r="253" spans="1:12" ht="18.75">
      <c r="A253" s="33"/>
      <c r="B253" s="33"/>
      <c r="C253" s="232"/>
      <c r="D253" s="67"/>
      <c r="E253" s="67"/>
      <c r="F253" s="67"/>
      <c r="G253" s="193" t="s">
        <v>186</v>
      </c>
      <c r="H253" s="43"/>
      <c r="I253" s="43"/>
      <c r="J253" s="43">
        <v>30</v>
      </c>
      <c r="K253" s="43">
        <v>30</v>
      </c>
      <c r="L253" s="77">
        <v>30</v>
      </c>
    </row>
    <row r="254" spans="1:12" ht="18.75">
      <c r="A254" s="33"/>
      <c r="B254" s="33"/>
      <c r="C254" s="232"/>
      <c r="D254" s="67"/>
      <c r="E254" s="67"/>
      <c r="F254" s="67"/>
      <c r="G254" s="193" t="s">
        <v>182</v>
      </c>
      <c r="H254" s="43"/>
      <c r="I254" s="43">
        <v>10</v>
      </c>
      <c r="J254" s="43">
        <v>30</v>
      </c>
      <c r="K254" s="43">
        <v>30</v>
      </c>
      <c r="L254" s="77">
        <v>30</v>
      </c>
    </row>
    <row r="255" spans="1:12" ht="18.75">
      <c r="A255" s="33">
        <f>+B255*5%+B255</f>
        <v>7.16625</v>
      </c>
      <c r="B255" s="33">
        <f>+C255*5%+C255</f>
        <v>6.825</v>
      </c>
      <c r="C255" s="217">
        <v>6.5</v>
      </c>
      <c r="D255" s="51">
        <v>7</v>
      </c>
      <c r="E255" s="51"/>
      <c r="F255" s="51">
        <v>7</v>
      </c>
      <c r="G255" s="188" t="s">
        <v>187</v>
      </c>
      <c r="H255" s="54">
        <v>11</v>
      </c>
      <c r="I255" s="54"/>
      <c r="J255" s="54"/>
      <c r="K255" s="54"/>
      <c r="L255" s="82"/>
    </row>
    <row r="256" spans="1:12" ht="18.75">
      <c r="A256" s="33">
        <f>+B256*5%+B256</f>
        <v>0</v>
      </c>
      <c r="B256" s="33">
        <f>+C256*5%+C256</f>
        <v>0</v>
      </c>
      <c r="C256" s="217"/>
      <c r="D256" s="51"/>
      <c r="E256" s="51"/>
      <c r="F256" s="51">
        <v>0.08376</v>
      </c>
      <c r="G256" s="186" t="s">
        <v>184</v>
      </c>
      <c r="H256" s="43">
        <v>12</v>
      </c>
      <c r="I256" s="43"/>
      <c r="J256" s="43"/>
      <c r="K256" s="43"/>
      <c r="L256" s="77"/>
    </row>
    <row r="257" spans="1:15" ht="25.5">
      <c r="A257" s="33">
        <f>B257</f>
        <v>86.4862</v>
      </c>
      <c r="B257" s="33">
        <f>C257</f>
        <v>86.4862</v>
      </c>
      <c r="C257" s="217">
        <v>86.4862</v>
      </c>
      <c r="D257" s="65">
        <v>38.6</v>
      </c>
      <c r="E257" s="65">
        <v>76.5</v>
      </c>
      <c r="F257" s="65">
        <v>76.5</v>
      </c>
      <c r="G257" s="129" t="s">
        <v>197</v>
      </c>
      <c r="H257" s="43">
        <v>21</v>
      </c>
      <c r="I257" s="208">
        <v>20</v>
      </c>
      <c r="J257" s="208">
        <v>40</v>
      </c>
      <c r="K257" s="208">
        <v>40</v>
      </c>
      <c r="L257" s="77">
        <v>50</v>
      </c>
      <c r="N257" s="11"/>
      <c r="O257" s="7"/>
    </row>
    <row r="258" spans="1:16" ht="25.5">
      <c r="A258" s="33">
        <f>+B258*5%+B258</f>
        <v>0</v>
      </c>
      <c r="B258" s="33">
        <f>+C258*5%+C258</f>
        <v>0</v>
      </c>
      <c r="C258" s="217"/>
      <c r="D258" s="51"/>
      <c r="E258" s="51">
        <v>17</v>
      </c>
      <c r="F258" s="51">
        <v>17</v>
      </c>
      <c r="G258" s="129" t="s">
        <v>211</v>
      </c>
      <c r="H258" s="43">
        <v>31</v>
      </c>
      <c r="I258" s="208">
        <v>30</v>
      </c>
      <c r="J258" s="208">
        <v>40</v>
      </c>
      <c r="K258" s="208">
        <v>40</v>
      </c>
      <c r="L258" s="77">
        <v>50</v>
      </c>
      <c r="N258" s="11"/>
      <c r="P258" s="37"/>
    </row>
    <row r="259" spans="1:16" ht="18.75">
      <c r="A259" s="33"/>
      <c r="B259" s="33"/>
      <c r="C259" s="217"/>
      <c r="D259" s="51"/>
      <c r="E259" s="51"/>
      <c r="F259" s="51"/>
      <c r="G259" s="139" t="s">
        <v>198</v>
      </c>
      <c r="H259" s="43"/>
      <c r="I259" s="43"/>
      <c r="J259" s="43"/>
      <c r="K259" s="43"/>
      <c r="L259" s="77"/>
      <c r="N259" s="11"/>
      <c r="P259" s="37"/>
    </row>
    <row r="260" spans="1:16" ht="18.75">
      <c r="A260" s="33"/>
      <c r="B260" s="35"/>
      <c r="C260" s="218"/>
      <c r="D260" s="65"/>
      <c r="E260" s="65"/>
      <c r="F260" s="65"/>
      <c r="G260" s="142" t="s">
        <v>199</v>
      </c>
      <c r="H260" s="43"/>
      <c r="I260" s="54"/>
      <c r="J260" s="54"/>
      <c r="K260" s="54"/>
      <c r="L260" s="82"/>
      <c r="N260" s="11"/>
      <c r="O260" s="38"/>
      <c r="P260" s="37"/>
    </row>
    <row r="261" spans="1:17" ht="26.25" thickBot="1">
      <c r="A261" s="62">
        <v>372</v>
      </c>
      <c r="B261" s="62">
        <f>+C261*5%+C261</f>
        <v>279.3</v>
      </c>
      <c r="C261" s="219">
        <v>266</v>
      </c>
      <c r="D261" s="49">
        <v>153.696</v>
      </c>
      <c r="E261" s="49">
        <v>296.582508</v>
      </c>
      <c r="F261" s="49">
        <v>254.69349</v>
      </c>
      <c r="G261" s="138" t="s">
        <v>235</v>
      </c>
      <c r="H261" s="60">
        <v>61</v>
      </c>
      <c r="I261" s="72">
        <v>60</v>
      </c>
      <c r="J261" s="72">
        <v>40</v>
      </c>
      <c r="K261" s="72">
        <v>40</v>
      </c>
      <c r="L261" s="85">
        <v>50</v>
      </c>
      <c r="N261" s="11"/>
      <c r="O261" s="38"/>
      <c r="P261" s="37"/>
      <c r="Q261" s="38"/>
    </row>
    <row r="262" spans="1:15" ht="19.5" thickBot="1">
      <c r="A262" s="147">
        <f aca="true" t="shared" si="15" ref="A262:F262">SUM(A147:A261)</f>
        <v>663.6559375</v>
      </c>
      <c r="B262" s="147">
        <f t="shared" si="15"/>
        <v>561.18595</v>
      </c>
      <c r="C262" s="234">
        <f t="shared" si="15"/>
        <v>538.5812</v>
      </c>
      <c r="D262" s="147">
        <f t="shared" si="15"/>
        <v>291.87539</v>
      </c>
      <c r="E262" s="147">
        <f t="shared" si="15"/>
        <v>429.623079</v>
      </c>
      <c r="F262" s="147">
        <f t="shared" si="15"/>
        <v>478.579208</v>
      </c>
      <c r="G262" s="149" t="s">
        <v>217</v>
      </c>
      <c r="H262" s="150"/>
      <c r="I262" s="150"/>
      <c r="J262" s="150"/>
      <c r="K262" s="150"/>
      <c r="L262" s="97"/>
      <c r="M262" s="38"/>
      <c r="N262" s="38"/>
      <c r="O262" s="38"/>
    </row>
    <row r="263" spans="1:12" ht="31.5">
      <c r="A263" s="114"/>
      <c r="B263" s="114"/>
      <c r="C263" s="114"/>
      <c r="D263" s="114"/>
      <c r="E263" s="114"/>
      <c r="F263" s="114"/>
      <c r="G263" s="198" t="s">
        <v>218</v>
      </c>
      <c r="H263" s="115"/>
      <c r="I263" s="115"/>
      <c r="J263" s="115"/>
      <c r="K263" s="115"/>
      <c r="L263" s="116"/>
    </row>
    <row r="264" spans="1:12" ht="18.75">
      <c r="A264" s="122"/>
      <c r="B264" s="122"/>
      <c r="C264" s="122"/>
      <c r="D264" s="122"/>
      <c r="E264" s="122"/>
      <c r="F264" s="122"/>
      <c r="G264" s="132"/>
      <c r="H264" s="78"/>
      <c r="I264" s="78"/>
      <c r="J264" s="78"/>
      <c r="K264" s="78"/>
      <c r="L264" s="16"/>
    </row>
    <row r="265" spans="1:12" ht="18">
      <c r="A265" s="56"/>
      <c r="B265" s="56"/>
      <c r="C265" s="67"/>
      <c r="D265" s="67"/>
      <c r="E265" s="67"/>
      <c r="F265" s="67"/>
      <c r="G265" s="130" t="s">
        <v>116</v>
      </c>
      <c r="H265" s="43"/>
      <c r="I265" s="43"/>
      <c r="J265" s="69">
        <v>50</v>
      </c>
      <c r="K265" s="69">
        <v>50</v>
      </c>
      <c r="L265" s="109">
        <v>10</v>
      </c>
    </row>
    <row r="266" spans="1:13" ht="23.25">
      <c r="A266" s="56"/>
      <c r="B266" s="56"/>
      <c r="C266" s="67"/>
      <c r="D266" s="67"/>
      <c r="E266" s="67"/>
      <c r="F266" s="67"/>
      <c r="G266" s="130" t="s">
        <v>117</v>
      </c>
      <c r="H266" s="43"/>
      <c r="I266" s="43"/>
      <c r="J266" s="43"/>
      <c r="K266" s="43"/>
      <c r="L266" s="77"/>
      <c r="M266" s="158">
        <v>4</v>
      </c>
    </row>
    <row r="267" spans="1:12" ht="18">
      <c r="A267" s="56"/>
      <c r="B267" s="56"/>
      <c r="C267" s="67"/>
      <c r="D267" s="67"/>
      <c r="E267" s="67"/>
      <c r="F267" s="67"/>
      <c r="G267" s="130" t="s">
        <v>118</v>
      </c>
      <c r="H267" s="43"/>
      <c r="I267" s="43"/>
      <c r="J267" s="43"/>
      <c r="K267" s="43"/>
      <c r="L267" s="77"/>
    </row>
    <row r="268" spans="1:12" ht="18">
      <c r="A268" s="56"/>
      <c r="B268" s="56"/>
      <c r="C268" s="67"/>
      <c r="D268" s="67"/>
      <c r="E268" s="67"/>
      <c r="F268" s="67"/>
      <c r="G268" s="130" t="s">
        <v>119</v>
      </c>
      <c r="H268" s="43"/>
      <c r="I268" s="69">
        <v>10</v>
      </c>
      <c r="J268" s="69">
        <v>40</v>
      </c>
      <c r="K268" s="69">
        <v>40</v>
      </c>
      <c r="L268" s="109">
        <v>10</v>
      </c>
    </row>
    <row r="269" spans="1:12" ht="25.5">
      <c r="A269" s="33"/>
      <c r="B269" s="33"/>
      <c r="C269" s="217">
        <v>25.11215</v>
      </c>
      <c r="D269" s="67">
        <v>30.7185</v>
      </c>
      <c r="E269" s="67">
        <v>35.176744</v>
      </c>
      <c r="F269" s="67">
        <v>42.238115</v>
      </c>
      <c r="G269" s="129" t="s">
        <v>120</v>
      </c>
      <c r="H269" s="43">
        <v>11</v>
      </c>
      <c r="I269" s="43"/>
      <c r="J269" s="43"/>
      <c r="K269" s="43"/>
      <c r="L269" s="77"/>
    </row>
    <row r="270" spans="1:12" ht="18">
      <c r="A270" s="31"/>
      <c r="B270" s="31"/>
      <c r="C270" s="218"/>
      <c r="D270" s="65"/>
      <c r="E270" s="65"/>
      <c r="F270" s="65"/>
      <c r="G270" s="126" t="s">
        <v>121</v>
      </c>
      <c r="H270" s="43"/>
      <c r="I270" s="69">
        <v>20</v>
      </c>
      <c r="J270" s="69">
        <v>40</v>
      </c>
      <c r="K270" s="69">
        <v>40</v>
      </c>
      <c r="L270" s="109">
        <v>10</v>
      </c>
    </row>
    <row r="271" spans="1:12" ht="19.5" thickBot="1">
      <c r="A271" s="62"/>
      <c r="B271" s="62"/>
      <c r="C271" s="219">
        <v>0.05</v>
      </c>
      <c r="D271" s="48"/>
      <c r="E271" s="48"/>
      <c r="F271" s="48"/>
      <c r="G271" s="127" t="s">
        <v>122</v>
      </c>
      <c r="H271" s="72">
        <v>21</v>
      </c>
      <c r="I271" s="72"/>
      <c r="J271" s="72"/>
      <c r="K271" s="72"/>
      <c r="L271" s="85"/>
    </row>
    <row r="272" spans="1:15" ht="19.5" thickBot="1">
      <c r="A272" s="147">
        <f aca="true" t="shared" si="16" ref="A272:F272">SUM(A269:A271)</f>
        <v>0</v>
      </c>
      <c r="B272" s="147">
        <f t="shared" si="16"/>
        <v>0</v>
      </c>
      <c r="C272" s="234">
        <f t="shared" si="16"/>
        <v>25.16215</v>
      </c>
      <c r="D272" s="147">
        <f t="shared" si="16"/>
        <v>30.7185</v>
      </c>
      <c r="E272" s="147">
        <f t="shared" si="16"/>
        <v>35.176744</v>
      </c>
      <c r="F272" s="147">
        <f t="shared" si="16"/>
        <v>42.238115</v>
      </c>
      <c r="G272" s="149" t="s">
        <v>217</v>
      </c>
      <c r="H272" s="150"/>
      <c r="I272" s="150"/>
      <c r="J272" s="150"/>
      <c r="K272" s="150"/>
      <c r="L272" s="97"/>
      <c r="M272" s="38"/>
      <c r="N272" s="38"/>
      <c r="O272" s="38"/>
    </row>
    <row r="273" spans="1:15" ht="18.75">
      <c r="A273" s="180"/>
      <c r="B273" s="180"/>
      <c r="C273" s="180"/>
      <c r="D273" s="180"/>
      <c r="E273" s="180"/>
      <c r="F273" s="180"/>
      <c r="G273" s="209"/>
      <c r="H273" s="115"/>
      <c r="I273" s="115"/>
      <c r="J273" s="115"/>
      <c r="K273" s="115"/>
      <c r="L273" s="116"/>
      <c r="N273" s="38"/>
      <c r="O273" s="38"/>
    </row>
    <row r="274" spans="1:14" ht="25.5">
      <c r="A274" s="199"/>
      <c r="B274" s="199"/>
      <c r="C274" s="199"/>
      <c r="D274" s="199"/>
      <c r="E274" s="199"/>
      <c r="F274" s="199"/>
      <c r="G274" s="210" t="s">
        <v>219</v>
      </c>
      <c r="H274" s="200"/>
      <c r="I274" s="200"/>
      <c r="J274" s="200"/>
      <c r="K274" s="200"/>
      <c r="L274" s="201"/>
      <c r="N274" s="38"/>
    </row>
    <row r="275" spans="1:12" ht="18.75">
      <c r="A275" s="199"/>
      <c r="B275" s="199"/>
      <c r="C275" s="199"/>
      <c r="D275" s="199"/>
      <c r="E275" s="199"/>
      <c r="F275" s="199"/>
      <c r="G275" s="211"/>
      <c r="H275" s="200"/>
      <c r="I275" s="200"/>
      <c r="J275" s="200"/>
      <c r="K275" s="200"/>
      <c r="L275" s="201"/>
    </row>
    <row r="276" spans="1:13" ht="23.25">
      <c r="A276" s="56"/>
      <c r="B276" s="56"/>
      <c r="C276" s="67"/>
      <c r="D276" s="67"/>
      <c r="E276" s="67"/>
      <c r="F276" s="67"/>
      <c r="G276" s="193" t="s">
        <v>189</v>
      </c>
      <c r="H276" s="39"/>
      <c r="I276" s="39"/>
      <c r="J276" s="39"/>
      <c r="K276" s="39"/>
      <c r="L276" s="77"/>
      <c r="M276" s="158">
        <v>5</v>
      </c>
    </row>
    <row r="277" spans="1:12" ht="18">
      <c r="A277" s="56"/>
      <c r="B277" s="56"/>
      <c r="C277" s="67"/>
      <c r="D277" s="67"/>
      <c r="E277" s="67"/>
      <c r="F277" s="67"/>
      <c r="G277" s="193" t="s">
        <v>190</v>
      </c>
      <c r="H277" s="39"/>
      <c r="I277" s="39"/>
      <c r="J277" s="39"/>
      <c r="K277" s="39"/>
      <c r="L277" s="77"/>
    </row>
    <row r="278" spans="1:12" ht="25.5">
      <c r="A278" s="56"/>
      <c r="B278" s="56"/>
      <c r="C278" s="67"/>
      <c r="D278" s="67"/>
      <c r="E278" s="67"/>
      <c r="F278" s="67"/>
      <c r="G278" s="264" t="s">
        <v>210</v>
      </c>
      <c r="H278" s="266"/>
      <c r="I278" s="266"/>
      <c r="J278" s="78">
        <v>10</v>
      </c>
      <c r="K278" s="78">
        <v>10</v>
      </c>
      <c r="L278" s="16">
        <v>50</v>
      </c>
    </row>
    <row r="279" spans="1:12" ht="18.75">
      <c r="A279" s="33">
        <f aca="true" t="shared" si="17" ref="A279:B281">+B279*5%+B279</f>
        <v>22.60125</v>
      </c>
      <c r="B279" s="33">
        <f t="shared" si="17"/>
        <v>21.525</v>
      </c>
      <c r="C279" s="265">
        <v>20.5</v>
      </c>
      <c r="D279" s="67">
        <v>19.83099</v>
      </c>
      <c r="E279" s="67">
        <v>20.75754</v>
      </c>
      <c r="F279" s="67">
        <v>21.18664</v>
      </c>
      <c r="G279" s="186" t="s">
        <v>241</v>
      </c>
      <c r="H279" s="266">
        <v>21</v>
      </c>
      <c r="I279" s="266">
        <v>20</v>
      </c>
      <c r="J279" s="266">
        <v>10</v>
      </c>
      <c r="K279" s="266">
        <v>10</v>
      </c>
      <c r="L279" s="16">
        <v>50</v>
      </c>
    </row>
    <row r="280" spans="1:12" ht="18.75">
      <c r="A280" s="33">
        <f t="shared" si="17"/>
        <v>0</v>
      </c>
      <c r="B280" s="33">
        <f t="shared" si="17"/>
        <v>0</v>
      </c>
      <c r="C280" s="217"/>
      <c r="D280" s="67"/>
      <c r="E280" s="67"/>
      <c r="F280" s="67"/>
      <c r="G280" s="212" t="s">
        <v>223</v>
      </c>
      <c r="H280" s="78">
        <v>22</v>
      </c>
      <c r="I280" s="78">
        <v>20</v>
      </c>
      <c r="J280" s="78">
        <v>10</v>
      </c>
      <c r="K280" s="78">
        <v>10</v>
      </c>
      <c r="L280" s="16">
        <v>50</v>
      </c>
    </row>
    <row r="281" spans="1:12" ht="19.5" thickBot="1">
      <c r="A281" s="62">
        <f t="shared" si="17"/>
        <v>1.65375</v>
      </c>
      <c r="B281" s="62">
        <f t="shared" si="17"/>
        <v>1.575</v>
      </c>
      <c r="C281" s="219">
        <v>1.5</v>
      </c>
      <c r="D281" s="49"/>
      <c r="E281" s="49">
        <v>0.593285</v>
      </c>
      <c r="F281" s="49">
        <v>0.382717</v>
      </c>
      <c r="G281" s="203" t="s">
        <v>193</v>
      </c>
      <c r="H281" s="60">
        <v>23</v>
      </c>
      <c r="I281" s="60">
        <v>20</v>
      </c>
      <c r="J281" s="60">
        <v>10</v>
      </c>
      <c r="K281" s="60">
        <v>10</v>
      </c>
      <c r="L281" s="74">
        <v>50</v>
      </c>
    </row>
    <row r="282" spans="1:12" ht="19.5" thickBot="1">
      <c r="A282" s="147">
        <f aca="true" t="shared" si="18" ref="A282:F282">SUM(A279:A281)</f>
        <v>24.255</v>
      </c>
      <c r="B282" s="147">
        <f t="shared" si="18"/>
        <v>23.099999999999998</v>
      </c>
      <c r="C282" s="235">
        <f t="shared" si="18"/>
        <v>22</v>
      </c>
      <c r="D282" s="148">
        <f t="shared" si="18"/>
        <v>19.83099</v>
      </c>
      <c r="E282" s="148">
        <f t="shared" si="18"/>
        <v>21.350825</v>
      </c>
      <c r="F282" s="147">
        <f t="shared" si="18"/>
        <v>21.569357</v>
      </c>
      <c r="G282" s="131" t="s">
        <v>217</v>
      </c>
      <c r="H282" s="144"/>
      <c r="I282" s="42"/>
      <c r="J282" s="42"/>
      <c r="K282" s="42"/>
      <c r="L282" s="97"/>
    </row>
    <row r="283" spans="1:13" ht="32.25" thickBot="1">
      <c r="A283" s="277"/>
      <c r="B283" s="277"/>
      <c r="C283" s="278"/>
      <c r="D283" s="278"/>
      <c r="E283" s="278"/>
      <c r="F283" s="278"/>
      <c r="G283" s="279" t="s">
        <v>227</v>
      </c>
      <c r="H283" s="280"/>
      <c r="I283" s="280"/>
      <c r="J283" s="280"/>
      <c r="K283" s="280"/>
      <c r="L283" s="281"/>
      <c r="M283" s="159">
        <v>6</v>
      </c>
    </row>
    <row r="284" spans="1:12" ht="18.75">
      <c r="A284" s="25">
        <f>+B284*5%+B284</f>
        <v>3.3075</v>
      </c>
      <c r="B284" s="25">
        <f>+C284*5%+C284</f>
        <v>3.15</v>
      </c>
      <c r="C284" s="220">
        <v>3</v>
      </c>
      <c r="D284" s="66">
        <v>1.452</v>
      </c>
      <c r="E284" s="66"/>
      <c r="F284" s="66">
        <v>1.893558</v>
      </c>
      <c r="G284" s="276" t="s">
        <v>191</v>
      </c>
      <c r="H284" s="115">
        <v>11</v>
      </c>
      <c r="I284" s="115">
        <v>10</v>
      </c>
      <c r="J284" s="115">
        <v>10</v>
      </c>
      <c r="K284" s="115">
        <v>10</v>
      </c>
      <c r="L284" s="16">
        <v>50</v>
      </c>
    </row>
    <row r="285" spans="1:12" ht="19.5" thickBot="1">
      <c r="A285" s="62">
        <f>+B285*5%+B285</f>
        <v>0.11025000000000001</v>
      </c>
      <c r="B285" s="62">
        <f>+C285*5%+C285</f>
        <v>0.10500000000000001</v>
      </c>
      <c r="C285" s="219">
        <v>0.1</v>
      </c>
      <c r="D285" s="49">
        <v>0</v>
      </c>
      <c r="E285" s="49"/>
      <c r="F285" s="49"/>
      <c r="G285" s="134" t="s">
        <v>192</v>
      </c>
      <c r="H285" s="60">
        <v>12</v>
      </c>
      <c r="I285" s="78">
        <v>10</v>
      </c>
      <c r="J285" s="78">
        <v>10</v>
      </c>
      <c r="K285" s="78">
        <v>10</v>
      </c>
      <c r="L285" s="16">
        <v>50</v>
      </c>
    </row>
    <row r="286" spans="1:12" ht="19.5" thickBot="1">
      <c r="A286" s="30">
        <f>SUM(A284:A285)</f>
        <v>3.4177500000000003</v>
      </c>
      <c r="B286" s="30">
        <f>SUM(B284:B285)</f>
        <v>3.255</v>
      </c>
      <c r="C286" s="236">
        <f>SUM(C284:C285)</f>
        <v>3.1</v>
      </c>
      <c r="D286" s="101">
        <f>SUM(D284:D285)</f>
        <v>1.452</v>
      </c>
      <c r="E286" s="101"/>
      <c r="F286" s="30">
        <f>SUM(F284:F285)</f>
        <v>1.893558</v>
      </c>
      <c r="G286" s="131" t="s">
        <v>217</v>
      </c>
      <c r="H286" s="145"/>
      <c r="I286" s="44"/>
      <c r="J286" s="44"/>
      <c r="K286" s="282"/>
      <c r="L286" s="45"/>
    </row>
    <row r="287" spans="1:12" ht="18">
      <c r="A287" s="27"/>
      <c r="B287" s="28"/>
      <c r="C287" s="61"/>
      <c r="D287" s="61"/>
      <c r="E287" s="61"/>
      <c r="F287" s="61"/>
      <c r="G287" s="36" t="s">
        <v>220</v>
      </c>
      <c r="H287" s="93"/>
      <c r="I287" s="93"/>
      <c r="J287" s="93"/>
      <c r="K287" s="93"/>
      <c r="L287" s="94"/>
    </row>
    <row r="288" spans="1:13" ht="25.5">
      <c r="A288" s="21"/>
      <c r="B288" s="22"/>
      <c r="C288" s="46"/>
      <c r="D288" s="46"/>
      <c r="E288" s="46"/>
      <c r="F288" s="46"/>
      <c r="G288" s="135" t="s">
        <v>194</v>
      </c>
      <c r="H288" s="59"/>
      <c r="I288" s="59">
        <v>10</v>
      </c>
      <c r="J288" s="59">
        <v>20</v>
      </c>
      <c r="K288" s="59">
        <v>20</v>
      </c>
      <c r="L288" s="58">
        <v>50</v>
      </c>
      <c r="M288" s="160">
        <v>7</v>
      </c>
    </row>
    <row r="289" spans="1:12" ht="18">
      <c r="A289" s="21"/>
      <c r="B289" s="22"/>
      <c r="C289" s="46"/>
      <c r="D289" s="46"/>
      <c r="E289" s="46"/>
      <c r="F289" s="46"/>
      <c r="G289" s="136" t="s">
        <v>195</v>
      </c>
      <c r="H289" s="59">
        <v>11</v>
      </c>
      <c r="I289" s="59"/>
      <c r="J289" s="59"/>
      <c r="K289" s="59"/>
      <c r="L289" s="58"/>
    </row>
    <row r="290" spans="1:12" ht="18.75" thickBot="1">
      <c r="A290" s="23"/>
      <c r="B290" s="29"/>
      <c r="C290" s="47"/>
      <c r="D290" s="47"/>
      <c r="E290" s="47"/>
      <c r="F290" s="47"/>
      <c r="G290" s="137" t="s">
        <v>196</v>
      </c>
      <c r="H290" s="84">
        <v>12</v>
      </c>
      <c r="I290" s="59"/>
      <c r="J290" s="59"/>
      <c r="K290" s="59"/>
      <c r="L290" s="58"/>
    </row>
    <row r="291" spans="1:12" ht="19.5" thickBot="1">
      <c r="A291" s="30">
        <f>SUM(A289:A290)</f>
        <v>0</v>
      </c>
      <c r="B291" s="26"/>
      <c r="C291" s="101"/>
      <c r="D291" s="101">
        <f>SUM(D289:D290)</f>
        <v>0</v>
      </c>
      <c r="E291" s="101"/>
      <c r="F291" s="101">
        <f>SUM(F289:F290)</f>
        <v>0</v>
      </c>
      <c r="G291" s="131" t="s">
        <v>217</v>
      </c>
      <c r="H291" s="145"/>
      <c r="I291" s="44"/>
      <c r="J291" s="44"/>
      <c r="K291" s="282"/>
      <c r="L291" s="45"/>
    </row>
    <row r="292" spans="1:13" ht="42.75">
      <c r="A292" s="180"/>
      <c r="B292" s="181"/>
      <c r="C292" s="180"/>
      <c r="D292" s="180"/>
      <c r="E292" s="180"/>
      <c r="F292" s="180"/>
      <c r="G292" s="182" t="s">
        <v>228</v>
      </c>
      <c r="H292" s="115"/>
      <c r="I292" s="115"/>
      <c r="J292" s="115"/>
      <c r="K292" s="115"/>
      <c r="L292" s="116"/>
      <c r="M292" s="161">
        <v>8</v>
      </c>
    </row>
    <row r="293" spans="1:12" ht="18">
      <c r="A293" s="56"/>
      <c r="B293" s="57"/>
      <c r="C293" s="67"/>
      <c r="D293" s="67"/>
      <c r="E293" s="67"/>
      <c r="F293" s="67"/>
      <c r="G293" s="140" t="s">
        <v>123</v>
      </c>
      <c r="H293" s="108"/>
      <c r="I293" s="108"/>
      <c r="J293" s="108">
        <v>10</v>
      </c>
      <c r="K293" s="108">
        <v>10</v>
      </c>
      <c r="L293" s="102">
        <v>20</v>
      </c>
    </row>
    <row r="294" spans="1:12" ht="18.75">
      <c r="A294" s="33"/>
      <c r="B294" s="33"/>
      <c r="C294" s="51"/>
      <c r="D294" s="67"/>
      <c r="E294" s="67"/>
      <c r="F294" s="67"/>
      <c r="G294" s="193" t="s">
        <v>124</v>
      </c>
      <c r="H294" s="69"/>
      <c r="I294" s="69">
        <v>10</v>
      </c>
      <c r="J294" s="69">
        <v>10</v>
      </c>
      <c r="K294" s="69">
        <v>10</v>
      </c>
      <c r="L294" s="102">
        <v>20</v>
      </c>
    </row>
    <row r="295" spans="1:12" ht="18.75">
      <c r="A295" s="51">
        <v>2</v>
      </c>
      <c r="B295" s="51">
        <v>2</v>
      </c>
      <c r="C295" s="217">
        <v>2</v>
      </c>
      <c r="D295" s="65"/>
      <c r="E295" s="65"/>
      <c r="F295" s="65">
        <v>0</v>
      </c>
      <c r="G295" s="153" t="s">
        <v>125</v>
      </c>
      <c r="H295" s="195">
        <v>11</v>
      </c>
      <c r="I295" s="195"/>
      <c r="J295" s="195"/>
      <c r="K295" s="195"/>
      <c r="L295" s="16"/>
    </row>
    <row r="296" spans="1:15" ht="18.75">
      <c r="A296" s="51">
        <v>1</v>
      </c>
      <c r="B296" s="51">
        <v>1</v>
      </c>
      <c r="C296" s="217">
        <v>1.3</v>
      </c>
      <c r="D296" s="65"/>
      <c r="E296" s="65"/>
      <c r="F296" s="65">
        <v>0</v>
      </c>
      <c r="G296" s="153" t="s">
        <v>126</v>
      </c>
      <c r="H296" s="78">
        <v>12</v>
      </c>
      <c r="I296" s="78"/>
      <c r="J296" s="78"/>
      <c r="K296" s="78"/>
      <c r="L296" s="16"/>
      <c r="O296" s="38"/>
    </row>
    <row r="297" spans="1:15" ht="18.75">
      <c r="A297" s="51">
        <v>5.3206</v>
      </c>
      <c r="B297" s="51">
        <v>5.3206</v>
      </c>
      <c r="C297" s="217">
        <v>1</v>
      </c>
      <c r="D297" s="51"/>
      <c r="E297" s="51"/>
      <c r="F297" s="51">
        <v>0.5206</v>
      </c>
      <c r="G297" s="153" t="s">
        <v>231</v>
      </c>
      <c r="H297" s="78">
        <v>13</v>
      </c>
      <c r="I297" s="78"/>
      <c r="J297" s="78"/>
      <c r="K297" s="78"/>
      <c r="L297" s="16"/>
      <c r="O297" s="38"/>
    </row>
    <row r="298" spans="1:15" ht="18.75">
      <c r="A298" s="51">
        <v>0.2</v>
      </c>
      <c r="B298" s="51">
        <v>0.2</v>
      </c>
      <c r="C298" s="217">
        <v>2</v>
      </c>
      <c r="D298" s="65"/>
      <c r="E298" s="65"/>
      <c r="F298" s="65"/>
      <c r="G298" s="153" t="s">
        <v>127</v>
      </c>
      <c r="H298" s="78">
        <v>14</v>
      </c>
      <c r="I298" s="78"/>
      <c r="J298" s="78"/>
      <c r="K298" s="78"/>
      <c r="L298" s="16"/>
      <c r="O298" s="38"/>
    </row>
    <row r="299" spans="1:15" ht="25.5">
      <c r="A299" s="51">
        <v>0.1</v>
      </c>
      <c r="B299" s="51">
        <v>0.1</v>
      </c>
      <c r="C299" s="217">
        <v>0.1</v>
      </c>
      <c r="D299" s="65"/>
      <c r="E299" s="65"/>
      <c r="F299" s="65"/>
      <c r="G299" s="153" t="s">
        <v>284</v>
      </c>
      <c r="H299" s="78">
        <v>15</v>
      </c>
      <c r="I299" s="78"/>
      <c r="J299" s="78"/>
      <c r="K299" s="78"/>
      <c r="L299" s="16"/>
      <c r="O299" s="38"/>
    </row>
    <row r="300" spans="1:12" ht="18">
      <c r="A300" s="67"/>
      <c r="B300" s="67"/>
      <c r="C300" s="67"/>
      <c r="D300" s="67"/>
      <c r="E300" s="67"/>
      <c r="F300" s="67"/>
      <c r="G300" s="205" t="s">
        <v>132</v>
      </c>
      <c r="H300" s="43"/>
      <c r="I300" s="69"/>
      <c r="J300" s="195">
        <v>20</v>
      </c>
      <c r="K300" s="195">
        <v>20</v>
      </c>
      <c r="L300" s="102">
        <v>20</v>
      </c>
    </row>
    <row r="301" spans="1:12" ht="18">
      <c r="A301" s="67"/>
      <c r="B301" s="67"/>
      <c r="C301" s="67"/>
      <c r="D301" s="67"/>
      <c r="E301" s="67"/>
      <c r="F301" s="67"/>
      <c r="G301" s="205" t="s">
        <v>133</v>
      </c>
      <c r="H301" s="43"/>
      <c r="I301" s="69">
        <v>10</v>
      </c>
      <c r="J301" s="195">
        <v>20</v>
      </c>
      <c r="K301" s="195">
        <v>20</v>
      </c>
      <c r="L301" s="102">
        <v>20</v>
      </c>
    </row>
    <row r="302" spans="1:15" ht="18.75">
      <c r="A302" s="51">
        <v>1.3</v>
      </c>
      <c r="B302" s="51">
        <v>1.3</v>
      </c>
      <c r="C302" s="51"/>
      <c r="D302" s="65"/>
      <c r="E302" s="65"/>
      <c r="F302" s="65">
        <v>0.3</v>
      </c>
      <c r="G302" s="153" t="s">
        <v>134</v>
      </c>
      <c r="H302" s="78">
        <v>11</v>
      </c>
      <c r="I302" s="78"/>
      <c r="J302" s="78"/>
      <c r="K302" s="78"/>
      <c r="L302" s="77"/>
      <c r="O302" s="38"/>
    </row>
    <row r="303" spans="1:15" ht="18.75">
      <c r="A303" s="51">
        <v>10</v>
      </c>
      <c r="B303" s="51">
        <v>10</v>
      </c>
      <c r="C303" s="51"/>
      <c r="D303" s="65"/>
      <c r="E303" s="65"/>
      <c r="F303" s="65">
        <v>10.028</v>
      </c>
      <c r="G303" s="153" t="s">
        <v>247</v>
      </c>
      <c r="H303" s="78">
        <v>12</v>
      </c>
      <c r="I303" s="78"/>
      <c r="J303" s="78"/>
      <c r="K303" s="78"/>
      <c r="L303" s="16"/>
      <c r="O303" s="38"/>
    </row>
    <row r="304" spans="1:12" ht="19.5" thickBot="1">
      <c r="A304" s="62">
        <f>+B304*5%+B304</f>
        <v>0</v>
      </c>
      <c r="B304" s="62">
        <f>+C304*5%+C304</f>
        <v>0</v>
      </c>
      <c r="C304" s="48"/>
      <c r="D304" s="49"/>
      <c r="E304" s="49"/>
      <c r="F304" s="49"/>
      <c r="G304" s="204" t="s">
        <v>149</v>
      </c>
      <c r="H304" s="60">
        <v>11</v>
      </c>
      <c r="I304" s="60">
        <v>10</v>
      </c>
      <c r="J304" s="60">
        <v>70</v>
      </c>
      <c r="K304" s="60">
        <v>70</v>
      </c>
      <c r="L304" s="74">
        <v>20</v>
      </c>
    </row>
    <row r="305" spans="1:12" ht="19.5" thickBot="1">
      <c r="A305" s="30">
        <f>SUM(A295:A304)</f>
        <v>19.9206</v>
      </c>
      <c r="B305" s="30">
        <f>SUM(B295:B304)</f>
        <v>19.9206</v>
      </c>
      <c r="C305" s="237">
        <f>SUM(C295:C304)</f>
        <v>6.3999999999999995</v>
      </c>
      <c r="D305" s="30">
        <f>SUM(D295:D304)</f>
        <v>0</v>
      </c>
      <c r="E305" s="30"/>
      <c r="F305" s="30">
        <f>SUM(F295:F304)</f>
        <v>10.848600000000001</v>
      </c>
      <c r="G305" s="131" t="s">
        <v>217</v>
      </c>
      <c r="H305" s="145"/>
      <c r="I305" s="44"/>
      <c r="J305" s="44"/>
      <c r="K305" s="282"/>
      <c r="L305" s="45"/>
    </row>
    <row r="306" spans="1:12" ht="31.5">
      <c r="A306" s="25"/>
      <c r="B306" s="25"/>
      <c r="C306" s="50"/>
      <c r="D306" s="66"/>
      <c r="E306" s="66"/>
      <c r="F306" s="66"/>
      <c r="G306" s="151" t="s">
        <v>229</v>
      </c>
      <c r="H306" s="120"/>
      <c r="I306" s="120"/>
      <c r="J306" s="120"/>
      <c r="K306" s="120"/>
      <c r="L306" s="116"/>
    </row>
    <row r="307" spans="1:12" s="11" customFormat="1" ht="18.75">
      <c r="A307" s="51"/>
      <c r="B307" s="51"/>
      <c r="C307" s="51"/>
      <c r="D307" s="65"/>
      <c r="E307" s="65"/>
      <c r="F307" s="65"/>
      <c r="G307" s="152"/>
      <c r="H307" s="121"/>
      <c r="I307" s="121"/>
      <c r="J307" s="121"/>
      <c r="K307" s="121"/>
      <c r="L307" s="16"/>
    </row>
    <row r="308" spans="1:13" ht="18.75">
      <c r="A308" s="33">
        <f aca="true" t="shared" si="19" ref="A308:B327">+B308*5%+B308</f>
        <v>0</v>
      </c>
      <c r="B308" s="33">
        <f t="shared" si="19"/>
        <v>0</v>
      </c>
      <c r="C308" s="119"/>
      <c r="D308" s="118"/>
      <c r="E308" s="118"/>
      <c r="F308" s="118">
        <v>0</v>
      </c>
      <c r="G308" s="153" t="s">
        <v>150</v>
      </c>
      <c r="H308" s="78">
        <v>12</v>
      </c>
      <c r="I308" s="43">
        <v>10</v>
      </c>
      <c r="J308" s="78">
        <v>70</v>
      </c>
      <c r="K308" s="78">
        <v>70</v>
      </c>
      <c r="L308" s="77">
        <v>20</v>
      </c>
      <c r="M308" s="11"/>
    </row>
    <row r="309" spans="1:21" ht="18.75">
      <c r="A309" s="33">
        <f t="shared" si="19"/>
        <v>2.205</v>
      </c>
      <c r="B309" s="33">
        <f t="shared" si="19"/>
        <v>2.1</v>
      </c>
      <c r="C309" s="217">
        <v>2</v>
      </c>
      <c r="D309" s="67"/>
      <c r="E309" s="67"/>
      <c r="F309" s="67">
        <v>0.86</v>
      </c>
      <c r="G309" s="154" t="s">
        <v>274</v>
      </c>
      <c r="H309" s="75">
        <v>71</v>
      </c>
      <c r="I309" s="75">
        <v>70</v>
      </c>
      <c r="J309" s="75">
        <v>80</v>
      </c>
      <c r="K309" s="75">
        <v>80</v>
      </c>
      <c r="L309" s="76">
        <v>20</v>
      </c>
      <c r="S309" s="11"/>
      <c r="T309" s="11"/>
      <c r="U309" s="11"/>
    </row>
    <row r="310" spans="1:21" ht="18.75">
      <c r="A310" s="33"/>
      <c r="B310" s="33"/>
      <c r="C310" s="217">
        <v>66.143935</v>
      </c>
      <c r="D310" s="67">
        <v>20</v>
      </c>
      <c r="E310" s="67"/>
      <c r="F310" s="67"/>
      <c r="G310" s="154" t="s">
        <v>290</v>
      </c>
      <c r="H310" s="75">
        <v>51</v>
      </c>
      <c r="I310" s="75">
        <v>50</v>
      </c>
      <c r="J310" s="78">
        <v>40</v>
      </c>
      <c r="K310" s="78">
        <v>40</v>
      </c>
      <c r="L310" s="16">
        <v>50</v>
      </c>
      <c r="S310" s="11"/>
      <c r="T310" s="11"/>
      <c r="U310" s="11"/>
    </row>
    <row r="311" spans="1:21" ht="18.75">
      <c r="A311" s="33">
        <f t="shared" si="19"/>
        <v>0</v>
      </c>
      <c r="B311" s="33">
        <f t="shared" si="19"/>
        <v>0</v>
      </c>
      <c r="C311" s="217"/>
      <c r="D311" s="117"/>
      <c r="E311" s="117">
        <v>8.480631</v>
      </c>
      <c r="F311" s="117">
        <v>14.6011</v>
      </c>
      <c r="G311" s="155" t="s">
        <v>266</v>
      </c>
      <c r="H311" s="78">
        <v>62</v>
      </c>
      <c r="I311" s="78">
        <v>60</v>
      </c>
      <c r="J311" s="78">
        <v>40</v>
      </c>
      <c r="K311" s="78">
        <v>40</v>
      </c>
      <c r="L311" s="16">
        <v>50</v>
      </c>
      <c r="N311" s="38"/>
      <c r="Q311" s="38"/>
      <c r="S311" s="11"/>
      <c r="T311" s="11"/>
      <c r="U311" s="11"/>
    </row>
    <row r="312" spans="1:21" ht="18.75">
      <c r="A312" s="33"/>
      <c r="B312" s="33"/>
      <c r="C312" s="217"/>
      <c r="D312" s="117"/>
      <c r="E312" s="117"/>
      <c r="F312" s="117"/>
      <c r="G312" s="202" t="s">
        <v>232</v>
      </c>
      <c r="H312" s="78">
        <v>63</v>
      </c>
      <c r="I312" s="78">
        <v>60</v>
      </c>
      <c r="J312" s="78">
        <v>40</v>
      </c>
      <c r="K312" s="78">
        <v>40</v>
      </c>
      <c r="L312" s="16">
        <v>50</v>
      </c>
      <c r="N312" s="38"/>
      <c r="Q312" s="38"/>
      <c r="S312" s="11"/>
      <c r="T312" s="11"/>
      <c r="U312" s="11"/>
    </row>
    <row r="313" spans="1:21" ht="18.75">
      <c r="A313" s="33">
        <f t="shared" si="19"/>
        <v>3.2613052500000004</v>
      </c>
      <c r="B313" s="33">
        <f t="shared" si="19"/>
        <v>3.106005</v>
      </c>
      <c r="C313" s="217">
        <v>2.9581</v>
      </c>
      <c r="D313" s="117"/>
      <c r="E313" s="117"/>
      <c r="F313" s="117"/>
      <c r="G313" s="202" t="s">
        <v>276</v>
      </c>
      <c r="H313" s="78">
        <v>64</v>
      </c>
      <c r="I313" s="78">
        <v>60</v>
      </c>
      <c r="J313" s="78">
        <v>40</v>
      </c>
      <c r="K313" s="78">
        <v>40</v>
      </c>
      <c r="L313" s="16">
        <v>50</v>
      </c>
      <c r="N313" s="38"/>
      <c r="Q313" s="38"/>
      <c r="S313" s="11"/>
      <c r="T313" s="11"/>
      <c r="U313" s="11"/>
    </row>
    <row r="314" spans="1:21" ht="18.75">
      <c r="A314" s="33"/>
      <c r="B314" s="33"/>
      <c r="C314" s="217"/>
      <c r="D314" s="117"/>
      <c r="E314" s="117"/>
      <c r="F314" s="117"/>
      <c r="G314" s="153" t="s">
        <v>200</v>
      </c>
      <c r="H314" s="78">
        <v>65</v>
      </c>
      <c r="I314" s="78">
        <v>60</v>
      </c>
      <c r="J314" s="78">
        <v>40</v>
      </c>
      <c r="K314" s="78">
        <v>40</v>
      </c>
      <c r="L314" s="16">
        <v>50</v>
      </c>
      <c r="N314" s="38"/>
      <c r="Q314" s="38"/>
      <c r="S314" s="11"/>
      <c r="T314" s="11"/>
      <c r="U314" s="11"/>
    </row>
    <row r="315" spans="1:21" ht="18.75">
      <c r="A315" s="33">
        <f t="shared" si="19"/>
        <v>0</v>
      </c>
      <c r="B315" s="33">
        <f t="shared" si="19"/>
        <v>0</v>
      </c>
      <c r="C315" s="217"/>
      <c r="D315" s="117"/>
      <c r="E315" s="117"/>
      <c r="F315" s="117"/>
      <c r="G315" s="153" t="s">
        <v>233</v>
      </c>
      <c r="H315" s="78">
        <v>66</v>
      </c>
      <c r="I315" s="78">
        <v>60</v>
      </c>
      <c r="J315" s="78">
        <v>40</v>
      </c>
      <c r="K315" s="78">
        <v>40</v>
      </c>
      <c r="L315" s="16">
        <v>50</v>
      </c>
      <c r="N315" s="38"/>
      <c r="Q315" s="38"/>
      <c r="S315" s="11"/>
      <c r="T315" s="11"/>
      <c r="U315" s="11"/>
    </row>
    <row r="316" spans="1:21" ht="25.5">
      <c r="A316" s="33">
        <f t="shared" si="19"/>
        <v>0</v>
      </c>
      <c r="B316" s="33">
        <f t="shared" si="19"/>
        <v>0</v>
      </c>
      <c r="C316" s="217"/>
      <c r="D316" s="65"/>
      <c r="E316" s="65">
        <v>5.56062</v>
      </c>
      <c r="F316" s="65"/>
      <c r="G316" s="153" t="s">
        <v>201</v>
      </c>
      <c r="H316" s="111">
        <v>67</v>
      </c>
      <c r="I316" s="78">
        <v>60</v>
      </c>
      <c r="J316" s="78">
        <v>40</v>
      </c>
      <c r="K316" s="78">
        <v>40</v>
      </c>
      <c r="L316" s="16">
        <v>50</v>
      </c>
      <c r="S316" s="11"/>
      <c r="T316" s="11"/>
      <c r="U316" s="11"/>
    </row>
    <row r="317" spans="1:21" ht="18.75">
      <c r="A317" s="33">
        <f t="shared" si="19"/>
        <v>6.8250979125</v>
      </c>
      <c r="B317" s="33">
        <f t="shared" si="19"/>
        <v>6.500093250000001</v>
      </c>
      <c r="C317" s="217">
        <v>6.190565</v>
      </c>
      <c r="D317" s="65"/>
      <c r="E317" s="65"/>
      <c r="F317" s="65"/>
      <c r="G317" s="153" t="s">
        <v>277</v>
      </c>
      <c r="H317" s="111">
        <v>68</v>
      </c>
      <c r="I317" s="78">
        <v>60</v>
      </c>
      <c r="J317" s="78">
        <v>40</v>
      </c>
      <c r="K317" s="78">
        <v>40</v>
      </c>
      <c r="L317" s="16">
        <v>50</v>
      </c>
      <c r="S317" s="11"/>
      <c r="T317" s="11"/>
      <c r="U317" s="11"/>
    </row>
    <row r="318" spans="1:21" ht="18.75">
      <c r="A318" s="33">
        <f t="shared" si="19"/>
        <v>0.22050000000000003</v>
      </c>
      <c r="B318" s="33">
        <f t="shared" si="19"/>
        <v>0.21000000000000002</v>
      </c>
      <c r="C318" s="217">
        <v>0.2</v>
      </c>
      <c r="D318" s="67"/>
      <c r="E318" s="67"/>
      <c r="F318" s="67"/>
      <c r="G318" s="153" t="s">
        <v>285</v>
      </c>
      <c r="H318" s="78">
        <v>69</v>
      </c>
      <c r="I318" s="78">
        <v>60</v>
      </c>
      <c r="J318" s="78">
        <v>40</v>
      </c>
      <c r="K318" s="78">
        <v>40</v>
      </c>
      <c r="L318" s="16">
        <v>50</v>
      </c>
      <c r="S318" s="11"/>
      <c r="T318" s="11"/>
      <c r="U318" s="11"/>
    </row>
    <row r="319" spans="1:21" ht="18.75">
      <c r="A319" s="33"/>
      <c r="B319" s="33"/>
      <c r="C319" s="217"/>
      <c r="D319" s="67"/>
      <c r="E319" s="67"/>
      <c r="F319" s="67"/>
      <c r="G319" s="153" t="s">
        <v>286</v>
      </c>
      <c r="H319" s="78">
        <v>70</v>
      </c>
      <c r="I319" s="78">
        <v>60</v>
      </c>
      <c r="J319" s="78">
        <v>40</v>
      </c>
      <c r="K319" s="78">
        <v>40</v>
      </c>
      <c r="L319" s="16">
        <v>50</v>
      </c>
      <c r="S319" s="11"/>
      <c r="T319" s="11"/>
      <c r="U319" s="11"/>
    </row>
    <row r="320" spans="1:21" ht="18.75">
      <c r="A320" s="33">
        <v>7.85121</v>
      </c>
      <c r="B320" s="33">
        <v>17.843228</v>
      </c>
      <c r="C320" s="217">
        <v>46</v>
      </c>
      <c r="D320" s="67"/>
      <c r="E320" s="67">
        <v>17.108297</v>
      </c>
      <c r="F320" s="67">
        <v>16</v>
      </c>
      <c r="G320" s="153" t="s">
        <v>279</v>
      </c>
      <c r="H320" s="78">
        <v>71</v>
      </c>
      <c r="I320" s="78">
        <v>60</v>
      </c>
      <c r="J320" s="78">
        <v>40</v>
      </c>
      <c r="K320" s="78">
        <v>40</v>
      </c>
      <c r="L320" s="16">
        <v>50</v>
      </c>
      <c r="S320" s="11"/>
      <c r="T320" s="11"/>
      <c r="U320" s="11"/>
    </row>
    <row r="321" spans="1:21" ht="18.75">
      <c r="A321" s="33">
        <f t="shared" si="19"/>
        <v>0.33075</v>
      </c>
      <c r="B321" s="33">
        <f t="shared" si="19"/>
        <v>0.315</v>
      </c>
      <c r="C321" s="217">
        <v>0.3</v>
      </c>
      <c r="D321" s="67"/>
      <c r="E321" s="67">
        <v>0.057008</v>
      </c>
      <c r="F321" s="67">
        <v>0.107</v>
      </c>
      <c r="G321" s="153" t="s">
        <v>202</v>
      </c>
      <c r="H321" s="78">
        <v>72</v>
      </c>
      <c r="I321" s="78">
        <v>60</v>
      </c>
      <c r="J321" s="78">
        <v>40</v>
      </c>
      <c r="K321" s="78">
        <v>40</v>
      </c>
      <c r="L321" s="16">
        <v>50</v>
      </c>
      <c r="S321" s="11"/>
      <c r="T321" s="11"/>
      <c r="U321" s="11"/>
    </row>
    <row r="322" spans="1:21" ht="18.75">
      <c r="A322" s="33">
        <f t="shared" si="19"/>
        <v>1.1025</v>
      </c>
      <c r="B322" s="33">
        <f t="shared" si="19"/>
        <v>1.05</v>
      </c>
      <c r="C322" s="217">
        <v>1</v>
      </c>
      <c r="D322" s="67"/>
      <c r="E322" s="67"/>
      <c r="F322" s="67"/>
      <c r="G322" s="153" t="s">
        <v>278</v>
      </c>
      <c r="H322" s="78">
        <v>71</v>
      </c>
      <c r="I322" s="78">
        <v>70</v>
      </c>
      <c r="J322" s="78">
        <v>40</v>
      </c>
      <c r="K322" s="78">
        <v>40</v>
      </c>
      <c r="L322" s="16">
        <v>50</v>
      </c>
      <c r="S322" s="11"/>
      <c r="T322" s="11"/>
      <c r="U322" s="11"/>
    </row>
    <row r="323" spans="1:21" ht="18.75">
      <c r="A323" s="33">
        <f t="shared" si="19"/>
        <v>0</v>
      </c>
      <c r="B323" s="33">
        <f t="shared" si="19"/>
        <v>0</v>
      </c>
      <c r="C323" s="217"/>
      <c r="D323" s="67"/>
      <c r="E323" s="67"/>
      <c r="F323" s="67"/>
      <c r="G323" s="153" t="s">
        <v>280</v>
      </c>
      <c r="H323" s="78">
        <v>72</v>
      </c>
      <c r="I323" s="78">
        <v>70</v>
      </c>
      <c r="J323" s="78">
        <v>40</v>
      </c>
      <c r="K323" s="78">
        <v>40</v>
      </c>
      <c r="L323" s="16">
        <v>50</v>
      </c>
      <c r="S323" s="11"/>
      <c r="T323" s="11"/>
      <c r="U323" s="11"/>
    </row>
    <row r="324" spans="1:21" ht="18.75">
      <c r="A324" s="33"/>
      <c r="B324" s="33"/>
      <c r="C324" s="217"/>
      <c r="D324" s="65"/>
      <c r="E324" s="65"/>
      <c r="F324" s="65"/>
      <c r="G324" s="153" t="s">
        <v>203</v>
      </c>
      <c r="H324" s="78">
        <v>73</v>
      </c>
      <c r="I324" s="78">
        <v>70</v>
      </c>
      <c r="J324" s="78">
        <v>40</v>
      </c>
      <c r="K324" s="78">
        <v>40</v>
      </c>
      <c r="L324" s="16">
        <v>50</v>
      </c>
      <c r="S324" s="11"/>
      <c r="T324" s="11"/>
      <c r="U324" s="11"/>
    </row>
    <row r="325" spans="1:21" ht="18.75">
      <c r="A325" s="33">
        <f t="shared" si="19"/>
        <v>0</v>
      </c>
      <c r="B325" s="33">
        <f t="shared" si="19"/>
        <v>0</v>
      </c>
      <c r="C325" s="217"/>
      <c r="D325" s="51"/>
      <c r="E325" s="51"/>
      <c r="F325" s="51"/>
      <c r="G325" s="153" t="s">
        <v>275</v>
      </c>
      <c r="H325" s="78">
        <v>31</v>
      </c>
      <c r="I325" s="78">
        <v>30</v>
      </c>
      <c r="J325" s="78">
        <v>10</v>
      </c>
      <c r="K325" s="78">
        <v>10</v>
      </c>
      <c r="L325" s="16">
        <v>50</v>
      </c>
      <c r="S325" s="11"/>
      <c r="T325" s="11"/>
      <c r="U325" s="11"/>
    </row>
    <row r="326" spans="1:21" ht="18.75">
      <c r="A326" s="33"/>
      <c r="B326" s="33"/>
      <c r="C326" s="217"/>
      <c r="D326" s="51"/>
      <c r="E326" s="51"/>
      <c r="F326" s="51"/>
      <c r="G326" s="156" t="s">
        <v>188</v>
      </c>
      <c r="H326" s="78">
        <v>11</v>
      </c>
      <c r="I326" s="78">
        <v>10</v>
      </c>
      <c r="J326" s="78">
        <v>20</v>
      </c>
      <c r="K326" s="78">
        <v>20</v>
      </c>
      <c r="L326" s="16">
        <v>40</v>
      </c>
      <c r="M326" s="51"/>
      <c r="S326" s="11"/>
      <c r="T326" s="11"/>
      <c r="U326" s="11"/>
    </row>
    <row r="327" spans="1:21" ht="19.5" thickBot="1">
      <c r="A327" s="62">
        <f t="shared" si="19"/>
        <v>0.55125</v>
      </c>
      <c r="B327" s="62">
        <f t="shared" si="19"/>
        <v>0.525</v>
      </c>
      <c r="C327" s="219">
        <v>0.5</v>
      </c>
      <c r="D327" s="48"/>
      <c r="E327" s="48"/>
      <c r="F327" s="48"/>
      <c r="G327" s="157" t="s">
        <v>254</v>
      </c>
      <c r="H327" s="60">
        <v>12</v>
      </c>
      <c r="I327" s="60">
        <v>10</v>
      </c>
      <c r="J327" s="60">
        <v>20</v>
      </c>
      <c r="K327" s="60">
        <v>20</v>
      </c>
      <c r="L327" s="74">
        <v>40</v>
      </c>
      <c r="S327" s="11"/>
      <c r="T327" s="11"/>
      <c r="U327" s="11"/>
    </row>
    <row r="328" spans="1:21" ht="19.5" thickBot="1">
      <c r="A328" s="100">
        <f aca="true" t="shared" si="20" ref="A328:F328">SUM(A308:A327)</f>
        <v>22.347613162499997</v>
      </c>
      <c r="B328" s="100">
        <f t="shared" si="20"/>
        <v>31.64932625</v>
      </c>
      <c r="C328" s="221">
        <f t="shared" si="20"/>
        <v>125.29260000000001</v>
      </c>
      <c r="D328" s="100">
        <f t="shared" si="20"/>
        <v>20</v>
      </c>
      <c r="E328" s="100">
        <f t="shared" si="20"/>
        <v>31.206556000000003</v>
      </c>
      <c r="F328" s="100">
        <f t="shared" si="20"/>
        <v>31.5681</v>
      </c>
      <c r="G328" s="131" t="s">
        <v>217</v>
      </c>
      <c r="H328" s="146"/>
      <c r="I328" s="106"/>
      <c r="J328" s="106"/>
      <c r="K328" s="106"/>
      <c r="L328" s="107"/>
      <c r="M328" s="38"/>
      <c r="O328" s="38"/>
      <c r="S328" s="11"/>
      <c r="T328" s="11"/>
      <c r="U328" s="11"/>
    </row>
    <row r="329" spans="1:16" ht="48" customHeight="1" thickBot="1">
      <c r="A329" s="165">
        <f aca="true" t="shared" si="21" ref="A329:F329">A328+A305+A291+A286+A282+A272+A262+A142+A43</f>
        <v>1031.6181297625</v>
      </c>
      <c r="B329" s="165">
        <f t="shared" si="21"/>
        <v>922.94061825</v>
      </c>
      <c r="C329" s="238">
        <v>986.0291</v>
      </c>
      <c r="D329" s="165">
        <f t="shared" si="21"/>
        <v>540.38397</v>
      </c>
      <c r="E329" s="165">
        <f t="shared" si="21"/>
        <v>760.933593</v>
      </c>
      <c r="F329" s="165">
        <f t="shared" si="21"/>
        <v>819.16159737</v>
      </c>
      <c r="G329" s="166" t="s">
        <v>222</v>
      </c>
      <c r="H329" s="167"/>
      <c r="I329" s="168"/>
      <c r="J329" s="168"/>
      <c r="K329" s="168"/>
      <c r="L329" s="169"/>
      <c r="N329" s="38"/>
      <c r="O329" s="38"/>
      <c r="P329" s="37"/>
    </row>
    <row r="330" spans="1:16" ht="48" customHeight="1" thickBot="1">
      <c r="A330" s="51">
        <f>+B330*5%+B330</f>
        <v>92.5779249675</v>
      </c>
      <c r="B330" s="51">
        <f>+C330*5%+C330</f>
        <v>88.16945235</v>
      </c>
      <c r="C330" s="239">
        <v>83.970907</v>
      </c>
      <c r="D330" s="183">
        <v>39.802</v>
      </c>
      <c r="E330" s="183">
        <v>185.623326</v>
      </c>
      <c r="F330" s="183">
        <v>284.149384</v>
      </c>
      <c r="G330" s="170" t="s">
        <v>257</v>
      </c>
      <c r="H330" s="60">
        <v>10</v>
      </c>
      <c r="I330" s="60">
        <v>10</v>
      </c>
      <c r="J330" s="60">
        <v>10</v>
      </c>
      <c r="K330" s="60">
        <v>10</v>
      </c>
      <c r="L330" s="74">
        <v>60</v>
      </c>
      <c r="N330" s="38"/>
      <c r="O330" s="38"/>
      <c r="P330" s="37"/>
    </row>
    <row r="331" spans="1:16" ht="48" customHeight="1" thickBot="1">
      <c r="A331" s="183">
        <f aca="true" t="shared" si="22" ref="A331:F331">+A330+A329</f>
        <v>1124.19605473</v>
      </c>
      <c r="B331" s="183">
        <f t="shared" si="22"/>
        <v>1011.1100706000001</v>
      </c>
      <c r="C331" s="239">
        <f t="shared" si="22"/>
        <v>1070.0000069999999</v>
      </c>
      <c r="D331" s="183">
        <f t="shared" si="22"/>
        <v>580.18597</v>
      </c>
      <c r="E331" s="183">
        <f t="shared" si="22"/>
        <v>946.556919</v>
      </c>
      <c r="F331" s="183">
        <f t="shared" si="22"/>
        <v>1103.31098137</v>
      </c>
      <c r="G331" s="216" t="s">
        <v>287</v>
      </c>
      <c r="H331" s="146"/>
      <c r="I331" s="146"/>
      <c r="J331" s="146"/>
      <c r="K331" s="146"/>
      <c r="L331" s="107"/>
      <c r="N331" s="38"/>
      <c r="O331" s="38"/>
      <c r="P331" s="37"/>
    </row>
    <row r="333" ht="12.75">
      <c r="C333" s="241"/>
    </row>
  </sheetData>
  <sheetProtection/>
  <mergeCells count="15">
    <mergeCell ref="Q9:U9"/>
    <mergeCell ref="Q11:U11"/>
    <mergeCell ref="Q12:U12"/>
    <mergeCell ref="Q13:U13"/>
    <mergeCell ref="A8:C8"/>
    <mergeCell ref="D8:F8"/>
    <mergeCell ref="H8:L8"/>
    <mergeCell ref="Q8:U8"/>
    <mergeCell ref="A9:A11"/>
    <mergeCell ref="B9:B11"/>
    <mergeCell ref="C9:C11"/>
    <mergeCell ref="D9:D11"/>
    <mergeCell ref="E9:E11"/>
    <mergeCell ref="F9:F11"/>
    <mergeCell ref="G9:G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Comptabilité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CUM</dc:creator>
  <cp:keywords/>
  <dc:description/>
  <cp:lastModifiedBy>Rachid</cp:lastModifiedBy>
  <cp:lastPrinted>2020-10-28T13:26:50Z</cp:lastPrinted>
  <dcterms:created xsi:type="dcterms:W3CDTF">2004-02-07T10:06:01Z</dcterms:created>
  <dcterms:modified xsi:type="dcterms:W3CDTF">2020-10-28T13:31:44Z</dcterms:modified>
  <cp:category/>
  <cp:version/>
  <cp:contentType/>
  <cp:contentStatus/>
</cp:coreProperties>
</file>